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28800" windowHeight="12300"/>
  </bookViews>
  <sheets>
    <sheet name="ხობი" sheetId="12" r:id="rId1"/>
    <sheet name="წალენჯიხა" sheetId="13" r:id="rId2"/>
    <sheet name="ჩხოროწყუ" sheetId="14" r:id="rId3"/>
    <sheet name="აბაშა" sheetId="15" r:id="rId4"/>
    <sheet name="ზუგდიდი" sheetId="16" r:id="rId5"/>
    <sheet name="მარტვილი" sheetId="17" r:id="rId6"/>
    <sheet name="მესტია" sheetId="18" r:id="rId7"/>
    <sheet name="ფოთი" sheetId="19" r:id="rId8"/>
    <sheet name="სენაკი" sheetId="20" r:id="rId9"/>
  </sheets>
  <calcPr calcId="162913"/>
</workbook>
</file>

<file path=xl/calcChain.xml><?xml version="1.0" encoding="utf-8"?>
<calcChain xmlns="http://schemas.openxmlformats.org/spreadsheetml/2006/main">
  <c r="M26" i="20" l="1"/>
  <c r="H26" i="20"/>
  <c r="G26" i="20"/>
  <c r="L11" i="19" l="1"/>
  <c r="K11" i="19"/>
  <c r="J11" i="19"/>
  <c r="I11" i="19"/>
  <c r="M10" i="19"/>
  <c r="M9" i="19"/>
  <c r="G8" i="19"/>
  <c r="G11" i="19" s="1"/>
  <c r="H7" i="19"/>
  <c r="M7" i="19" s="1"/>
  <c r="G7" i="19"/>
  <c r="H8" i="19" l="1"/>
  <c r="H11" i="19" l="1"/>
  <c r="M8" i="19"/>
  <c r="M11" i="19" s="1"/>
  <c r="AB12" i="18" l="1"/>
  <c r="H12" i="18"/>
  <c r="G12" i="18"/>
  <c r="N12" i="17" l="1"/>
  <c r="M12" i="17"/>
  <c r="L12" i="17"/>
  <c r="K12" i="17"/>
  <c r="J12" i="17"/>
  <c r="I12" i="17"/>
  <c r="H12" i="17"/>
  <c r="G11" i="17"/>
  <c r="G10" i="17"/>
  <c r="G9" i="17"/>
  <c r="G8" i="17"/>
  <c r="G7" i="17"/>
  <c r="G12" i="17" l="1"/>
  <c r="H12" i="16"/>
  <c r="G12" i="16"/>
  <c r="G20" i="13" l="1"/>
  <c r="G39" i="15" l="1"/>
  <c r="AH36" i="15"/>
  <c r="AG36" i="15"/>
  <c r="AF36" i="15"/>
  <c r="AE36" i="15"/>
  <c r="AD36" i="15"/>
  <c r="AC36" i="15"/>
  <c r="AB36" i="15"/>
  <c r="AA36" i="15"/>
  <c r="Z36" i="15"/>
  <c r="Y36" i="15"/>
  <c r="X36" i="15"/>
  <c r="W36" i="15"/>
  <c r="V36" i="15"/>
  <c r="U36" i="15"/>
  <c r="T36" i="15"/>
  <c r="S36" i="15"/>
  <c r="R36" i="15"/>
  <c r="Q36" i="15"/>
  <c r="P36" i="15"/>
  <c r="O36" i="15"/>
  <c r="N36" i="15"/>
  <c r="M36" i="15"/>
  <c r="L36" i="15"/>
  <c r="K36" i="15"/>
  <c r="J36" i="15"/>
  <c r="I36" i="15"/>
  <c r="H36" i="15"/>
  <c r="G36" i="15"/>
  <c r="S19" i="14" l="1"/>
  <c r="P19" i="14"/>
  <c r="G19" i="14"/>
  <c r="M11" i="14"/>
  <c r="G11" i="14"/>
  <c r="J14" i="13" l="1"/>
  <c r="I14" i="13"/>
  <c r="I15" i="13" s="1"/>
  <c r="H14" i="13"/>
  <c r="H15" i="13" s="1"/>
  <c r="S13" i="13"/>
  <c r="S20" i="13" s="1"/>
  <c r="G13" i="13"/>
  <c r="J15" i="13" l="1"/>
  <c r="H16" i="13"/>
  <c r="I16" i="13"/>
  <c r="I17" i="13" l="1"/>
  <c r="I18" i="13" s="1"/>
  <c r="J16" i="13"/>
  <c r="J17" i="13" s="1"/>
  <c r="J18" i="13" s="1"/>
  <c r="H17" i="13"/>
  <c r="H18" i="13" s="1"/>
</calcChain>
</file>

<file path=xl/comments1.xml><?xml version="1.0" encoding="utf-8"?>
<comments xmlns="http://schemas.openxmlformats.org/spreadsheetml/2006/main">
  <authors>
    <author>Author</author>
  </authors>
  <commentList>
    <comment ref="E10" authorId="0" shapeId="0">
      <text>
        <r>
          <rPr>
            <b/>
            <sz val="9"/>
            <color indexed="81"/>
            <rFont val="Tahoma"/>
            <family val="2"/>
            <charset val="204"/>
          </rPr>
          <t xml:space="preserve">Author:
</t>
        </r>
      </text>
    </comment>
  </commentList>
</comments>
</file>

<file path=xl/sharedStrings.xml><?xml version="1.0" encoding="utf-8"?>
<sst xmlns="http://schemas.openxmlformats.org/spreadsheetml/2006/main" count="1127" uniqueCount="371">
  <si>
    <t>1. რეგიონული სტრატეგიის მიზანი</t>
  </si>
  <si>
    <t>2. რეგიონული სტრატეგიის ამოცანა</t>
  </si>
  <si>
    <t>4. მოსალოდნელი შედეგი</t>
  </si>
  <si>
    <t>კერძო სექტორის დაფინანსება</t>
  </si>
  <si>
    <t>დაწყება</t>
  </si>
  <si>
    <t>დასრულება</t>
  </si>
  <si>
    <t>სავარაუდო ბიუჯეტი</t>
  </si>
  <si>
    <t>#</t>
  </si>
  <si>
    <t>3. პროექტის/აქტივობის დასახელება</t>
  </si>
  <si>
    <t>5. პროექტის/აქტივობის განხორციელების ადგილი</t>
  </si>
  <si>
    <t>9. პარტნიორი ორგანიზაცია</t>
  </si>
  <si>
    <t>სახელმწიფო ბიუჯეტი</t>
  </si>
  <si>
    <t>მუნიციპალიტეტის ბიუჯეტი</t>
  </si>
  <si>
    <t>დონორების დაფინანსება</t>
  </si>
  <si>
    <t>6. პროექტის/აქტივობის ბიუჯეტი და დაფინანსების წყარ(ებ)ო</t>
  </si>
  <si>
    <t>8. პასუხისმგებელი ადმინისტრაციული ორგანო</t>
  </si>
  <si>
    <t>10. მოკლე აღწერა/შენიშვნა</t>
  </si>
  <si>
    <t>აგვისტო</t>
  </si>
  <si>
    <t>ივნისი</t>
  </si>
  <si>
    <t>ხობის მუნიციპალიტეტის მერია</t>
  </si>
  <si>
    <t>საბაზისო ინფრასტრუქტურის გაუმჯობესება</t>
  </si>
  <si>
    <t>მხარის საგზაო ინფრასტრუქტურის (ადგილობრივი მნიშვნელობის სასოფლო გზა) არა რეაბილიტირებული ნაწილის რეაბილიტაცია.</t>
  </si>
  <si>
    <t>ხეთის ადმინისტრაციული ერთეული</t>
  </si>
  <si>
    <t>2022 წელი</t>
  </si>
  <si>
    <t>რეგიონში განსახორციელებელი პროექტების ფონდის (რგპფ) პროექტები 2022 წელი</t>
  </si>
  <si>
    <t>ხობის მუნიციპალიტეტში, ხეთის ადმინისტრაციულ ერთეულში პაპანწყვირეს ტბასთან მისასვლელი გზის რეაბილიტაცია</t>
  </si>
  <si>
    <t>ხეთის ადმინისტრაციული ერთეულში მდებარე პაპანწყვირეს ტბა წლებია იპყრობს ტურისტების ყურადღებას და მუდმივად იზრდება მისი დამთვალიერებელთა რიცხვი, მასთან დაკავშირებული ლეგენდისა და სილამაზის გამო, თუმცა ტბასთან მისასვლელი გზის საფარის ამორტიზირებულობა მნიშვნელოვნად ხელის შემშლელი ფაქტორია ვიზიტორთათვის. აუცილებელია აღნიშნული გზის მოწესრიგება, რაც ერთგვარად გამოიწვევს ტურისტული პოტენციალის ზრდას ჩვენს მუნიციპალიტეტსა და კერძოდ- ხეთის ადმინისტრაციულ ერთეულში</t>
  </si>
  <si>
    <t>დანართი N 1</t>
  </si>
  <si>
    <t>ხობის მუნიციპალიტეტის სოფელ კუთხე ნოჯიხევში შიდა სასოფლო გზის (ასფალტო-ბეტონი) მოწყობა</t>
  </si>
  <si>
    <t>ხობის მუნიციპალიტეტის სოფელ  ნოჯიხევში შიდა სასოფლო გზის (ცემენტო-ბეტონი) მოწყობა</t>
  </si>
  <si>
    <t>ხობის მუნიციპალიტეტის თორსა-დღვაბისა და ხამისკურის დამაკავშირებელი გზის (ცემენტო-ბეტონი) მოწყობა</t>
  </si>
  <si>
    <t>ხობის მუნიციპალიტეტის ხამისკურის ადმინისტრაციულ ერთეულში სოფელ საქირიოში გზის (ცემენტო-ბეტონი) მოწყობა</t>
  </si>
  <si>
    <t>ხობის მუნიციპალიტეტის ხეთის ადმინისტრაციულ ერთეულის სოფელ ნოჩხონში   გზის (ასფალტო-ბეტონი) მოწყობა</t>
  </si>
  <si>
    <t>ხობის მუნიციპალიტეტის პატარა ფოთისა და ჭალადიდის დამაკავშირებელი გზის (ცემენტო-ბეტონი) მოწყობა</t>
  </si>
  <si>
    <t>ხობის მუნიციპალიტეტის თორსის ადმინისტრაციულ ერთეულში სოფელ საბუკიოში ბეტონის  გზის მოწყობა</t>
  </si>
  <si>
    <t>ხობის მუნიციპალიტეტის საგვიჩიოს ადმინისტრაციულ ერთეულში შიდა სასოფლო   გზის (ასფალტო-ბეტონი) მოწყობა</t>
  </si>
  <si>
    <t>ქალაქ ხობში ხელოვნურსაფარიანი საფეხბურთო მოედნის მოწყობა</t>
  </si>
  <si>
    <t>ხობის მუნიციპალიტეტის პირველი მაისის ადმინისტრაციულ ერთეულში აია სოფიას ტაძართან მისასვლელი  გზის მოწყობა</t>
  </si>
  <si>
    <t>ნოჯიხევის ადმინისტრაციული ერთეულის სოფელი კუთხე ნოჯიხევი</t>
  </si>
  <si>
    <t>ნოჯიხევის ადმინისტრაციული ერთეულის სოფელი ნოჯიხევი</t>
  </si>
  <si>
    <t xml:space="preserve"> თორსა-დღვაბისა და ხამისკურის ადმინისტრაციული ერთეულები</t>
  </si>
  <si>
    <t xml:space="preserve"> ხამისკურის ადმინისტრაციული ერთეული</t>
  </si>
  <si>
    <t>პატარა ფოთისა და ჭალადიდის ადმინისტრაციული ერთეულები</t>
  </si>
  <si>
    <t>თორსის ადმინისტრაციული ერთეული</t>
  </si>
  <si>
    <t xml:space="preserve"> საგვიჩიოს ადმინისტრაციული ერთეული</t>
  </si>
  <si>
    <t>ქ. ხობი</t>
  </si>
  <si>
    <t>პირველი მაისის ადმინისტრაციული ერთეული</t>
  </si>
  <si>
    <t>2023 წელი</t>
  </si>
  <si>
    <t>რეგიონში კულტურული და სპორტული ინფრასტრუქტურის რეაბილიტაცია და განვითარება</t>
  </si>
  <si>
    <t>კეთილმოწყობილი სპორტული ინფრასტრუქტურა</t>
  </si>
  <si>
    <t>ხობის მუნიციპალიტეტის სოფელ კუთხე ნოჯიხევში შიდა სასოფლო გზა სრულად ამორტიზებულია და საჭიროებს რეაბილიტაციას (ასფალტო-ბეტონის მოწყობას).</t>
  </si>
  <si>
    <t>ხობის მუნიციპალიტეტის სოფელ  ნოჯიხევში შიდა სასოფლო გზა სრულად ამორტიზებულია და საჭიროებს რეაბილიტაციას.(ცემენტო-ბეტონის მოწყობას). უამინდობის პერიოდში გართულებულია გადაადგილება და მოსახლეობას უჭირს პირველადი დახმარების დროულად მიღება.</t>
  </si>
  <si>
    <t>ხობის მუნიციპალიტეტის ხამისკურისა და თორსა-დღვაბის ადმინისტრაციული ერთეულების დამაკავშირებელი გზა სრულად ამორტიზებულია და საჭიროებს რეაბილიტაციას (ცემენტო-ბეტონის მოწყობას).  ეს საკითხი საკმაოდ მწვავედ დგას ორივე ადმინისტრაციული ერთეულის მოსახლეობასთან გამართულ ყველა დონის შეხვედრაზე.</t>
  </si>
  <si>
    <t>ხობის მუნიციპალიტეტის ხამისკურის ადმინისტრაციული ერთეულის სოფელ საქირიოს შიდა სასოფლო გზა სრულად ამორტიზებულია და საჭიროებს რეაბილიტაციას (ცემენტო-ბეტონის მოწყობას).</t>
  </si>
  <si>
    <t>ხობის მუნიციპალიტეტის ხეთის ადმინისტრაციული ერთეულის სოფელ ნოჩხონის შიდა სასოფლო გზა სრულად ამორტიზებულია და საჭიროებს რეაბილიტაციას (ასფალტო-ბეტონის მოწყობას). გართულებულია გადაადგილება უამინდობის პერიოდში.</t>
  </si>
  <si>
    <t>ხობის მუნიციპალიტეტის პატარა ფოთისა და ჭალადიდის ადმინისტრაციული ერთეულების დამაკავშირებელი გზა სრულად ამორტიზებულია და საჭიროებს რეაბილიტაციას (ცემენტო-ბეტონის მოწყობას). პროექტი საკმაოდ მნიშვნელოვანია აღნიშნული ადმინისტრაციული ერთეულების მოსახლეობისთვის.</t>
  </si>
  <si>
    <t>ხობის მუნიციპალიტეტის თორსის ადმინისტრაციული ერთეულის სოფელ საბუკიოს შიდა სასოფლო გზა სრულად ამორტიზებულია და საჭიროებს რეაბილიტაციას. საკითხი საკმაოდ აქტიურად განიხილება მოსახლეობასთან გამართულ შეხვედრებზე.</t>
  </si>
  <si>
    <t>ხობის მუნიციპალიტეტის საგვიჩიოს ადმინისტრაციული ერთეულის შიდა სასოფლო გზა სრულად ამორტიზებულია და საჭიროებს რეაბილიტაციას (ასფალტო-ბეტონის მოწყობას).</t>
  </si>
  <si>
    <t>ქალაქ ხობში ხელოვნურსაფარიანი საფეხბურთო მოედნის მოწყობის საკითხი აქტუალურია ხობის მუნიციპალიტეტის მოსახლეობისთვის, განსაკუთრებით-ახალგაზრდებისთვის, ჯანსაღი ცხოვრების ხელშეწყობისა და სპორტის კუთხით განვითარების მიზნით.</t>
  </si>
  <si>
    <t>ხობის მუნიციპალიტეტის პირველი მაისის ადმინისტრაციულ ერთეულში მდებარე აია სოფიას ტაძართან მისასვლელი გზა სრულად ამორტიზებულია და საჭიროებს რეაბილიტაციას. პროექტის განხორციელება მეტად მნიშვნელოვანია სრულიად ხობის მუნიციპალიტეტისთვის, ვინაიდან, წმინდა აია სოფიას ტაძარი უძველესი ისტორიული ძეგლია და საკმაოდ დიდია ინტერესი მის მიმართ, დამთვალიერებელთა მხრიდან. აღნიშნული გზის მოწესრიგებით ხელი შეეწყობა ხობის მუნიციპალიტეტში ტურისტული პოტენციალის ზრდას.</t>
  </si>
  <si>
    <t>ინფრასტრუქტურის განვითარება, მოსახლეობის სოციალური და ეკონომიკური მდგომარეობის გაუმჯობესება</t>
  </si>
  <si>
    <t>რეგიონში განსახორციელებელი პროექტების ფონდის (რგპფ) პროექტები 2023-2024 წელი</t>
  </si>
  <si>
    <t>2024 წელი</t>
  </si>
  <si>
    <t>632 750</t>
  </si>
  <si>
    <t>3 254 490.16</t>
  </si>
  <si>
    <t>947 334.33</t>
  </si>
  <si>
    <t>1 753 269.42</t>
  </si>
  <si>
    <t>3 089 967.29</t>
  </si>
  <si>
    <t>2 180 632.93</t>
  </si>
  <si>
    <t>1 731 690.73</t>
  </si>
  <si>
    <t>18 035 107.9</t>
  </si>
  <si>
    <t>949 216.2</t>
  </si>
  <si>
    <t>17 574</t>
  </si>
  <si>
    <t>351 472</t>
  </si>
  <si>
    <t>1 282 420</t>
  </si>
  <si>
    <t>2 045 080</t>
  </si>
  <si>
    <t>18 984 324.16</t>
  </si>
  <si>
    <t>2 066 689.3</t>
  </si>
  <si>
    <t xml:space="preserve">რეგიონული განვითარების სტრატეგიის განხორციელების სამოქმედო გეგმა – წალენჯიხის მუნიციპალიტეტი </t>
  </si>
  <si>
    <t>N</t>
  </si>
  <si>
    <t>3. პროექტის დასახელება</t>
  </si>
  <si>
    <t>5.ადგილმდებარეობა</t>
  </si>
  <si>
    <t>8. პასუხისმგებელი ორგანიზაცია</t>
  </si>
  <si>
    <t>9. პარტნიორი ორგანიზაციები</t>
  </si>
  <si>
    <t>პროექტის ბიუჯეტი და დაფინანსების წყარო</t>
  </si>
  <si>
    <t>შენიშვნა მოკლე აღწერა (მაქს. 1-3 წინადადება)</t>
  </si>
  <si>
    <t>ცენტრალური ბიუჯეტი.</t>
  </si>
  <si>
    <t>ადგილობრივი ბიუჯეტი</t>
  </si>
  <si>
    <t>საერთაერთაშორისო დონორები</t>
  </si>
  <si>
    <t>2022წ</t>
  </si>
  <si>
    <t>2023წ</t>
  </si>
  <si>
    <t>2024წ</t>
  </si>
  <si>
    <t> დასრულება</t>
  </si>
  <si>
    <t>რეგიონში განსახორციელებელი პროექტების ფონდის(რგპფ) პროექტები 2022წ</t>
  </si>
  <si>
    <t>მუნიციპალური  ქუჩების მოასფალტების დასრულება</t>
  </si>
  <si>
    <t>ქ. წალენჯიხა პუშკინის ქუჩის გზის რეაბილიტაცია</t>
  </si>
  <si>
    <t>მოეწყობა გზის ა/ბეტონის საფარი 228 მეტრზე. გზის ამ მონაკვეთზე ბენეფიციართა რაოდენობა შეადგენს 300, რომელთატვისაც გზის პრობლება  მოგვარებული იქნება</t>
  </si>
  <si>
    <t>ქ. წალენჯიხა, პუშკინის ქუჩა</t>
  </si>
  <si>
    <t>30.11.</t>
  </si>
  <si>
    <t>ქ. წალენჯიხის მერია</t>
  </si>
  <si>
    <t>გზა ამორტიზირებულია აუცილებელი ,მისი რეაბილიტაცია.</t>
  </si>
  <si>
    <t xml:space="preserve">წალენჯიხის მუნიციპალიტეტი, ჯვარის ადმ.  ერთეულში ე. ფიფიას ქუჩის გზის რეაბილიტაცია </t>
  </si>
  <si>
    <t>მოეწყობა გზის ა/ბეტონის საფარი 1769 მეტრზე. გზის ამ მონაკვეთზე ბენეფიციართა რაოდენობა შეადგენს 1500, რომელთატვისაც გზის პრობლება  მოგვარებული იქნება</t>
  </si>
  <si>
    <t>ჯვარის ადმინისტრაციული ერთეული, ე. ფიფიას ქუჩა</t>
  </si>
  <si>
    <t>ქ. წალენჯიხა, მარცხენა სანაპიროს ქუჩის გზის რეაბილიტაცია</t>
  </si>
  <si>
    <t>მოეწყობა გზის ა/ბეტონის საფარი 352 მეტრზე. გზის ამ მონაკვეთზე ბენეფიციართა რაოდენობა შეადგენს 400, რომელთატვისაც გზის პრობლება  მოგვარებული იქნება</t>
  </si>
  <si>
    <t>ქ. წალენჯიხა, მარცხენა სანაპიროს ქ</t>
  </si>
  <si>
    <t>ქ. წალენჯიხა, ფიროსმანის ქუჩის გზის რეაბილიტაციის სამუშაოების 
საპროექტო-სახარჯთაღრიცხვო დოკუმენტაცი</t>
  </si>
  <si>
    <t>მოეწყობა გზის ა/ბეტონის საფარი 257 მეტრზე. გზის ამ მონაკვეთზე ბენეფიციართა რაოდენობა შეადგენს 300, რომელთატვისაც გზის პრობლება  მოგვარებული იქნება</t>
  </si>
  <si>
    <t>ქ. წალენჯიხა, ფიროსმანის ქ</t>
  </si>
  <si>
    <t>რეგიონში განსახორციელებელი პროექტების ფონდის(რგპფ) პროექტები 2022-2023წწ</t>
  </si>
  <si>
    <t xml:space="preserve">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 </t>
  </si>
  <si>
    <t>მიქავას ად ერთეულში მიქავა–მუხურის დამაკავშირებელი გზის რეაბილიტაცია</t>
  </si>
  <si>
    <t>მოეწყობა გზის ა/ბეტონის საფარი 3749 მეტრზე. გზის ამ მონაკვეთზე აბენეფიციართა რაოდენობა შეადგენს 500, რომელთათვისაც გზის პრობლება  მოგვარებული იქნება</t>
  </si>
  <si>
    <t>მიქავას ად ერთეული</t>
  </si>
  <si>
    <t>15.08.2022</t>
  </si>
  <si>
    <t>15.04.2023</t>
  </si>
  <si>
    <t xml:space="preserve">ნაკიფუს ადმ. ერთეულში, ულურიის ზედა და ქვედა უბანის გზის რეაბილიტაცია </t>
  </si>
  <si>
    <t>მოეწყობა გზის ბეტონის საფარი 0.626  მეტრზე. გზის ამ მონაკვეთზე ბენეფიციართა რაოდენობა შეადგენს 150, რომელთატვისაც გზის პრობლება  მოგვარებული იქნება</t>
  </si>
  <si>
    <t>ნაკიფუს ადმ. ერთეი</t>
  </si>
  <si>
    <t>18.11.2022</t>
  </si>
  <si>
    <t>ობუჯის ადმ. ერთეულში, სამესხიო საკონჯარიოს გზის რეაბილიტაცია .</t>
  </si>
  <si>
    <t>მოეწყობა გზის ბეტონის საფარი 2210 მეტრზე. გზის ამ მონაკვეთზე ბენეფიციართა რაოდენობა შეადგენს 300, რომელთატვისაც გზის პრობლება  მოგვარებული იქნება</t>
  </si>
  <si>
    <t>ობუჯის ადმ. ერთეუი</t>
  </si>
  <si>
    <t>15.05.2023</t>
  </si>
  <si>
    <t>ჭალეს ად ერთეულში ფოცხო–ეწერის დამაკავშირებელი გზის რეაბილიტაციის</t>
  </si>
  <si>
    <t>მოეწყობა გზის ა/ბეტონის საფარი 1297მეტრზე. გზის ამ მონაკვეთზე ბენეფიციართა რაოდენობა შეადგენს 450, რომელთატვისაც გზის პრობლება  მოგვარებული იქნება</t>
  </si>
  <si>
    <t xml:space="preserve">ჭალეს ად ერთეული </t>
  </si>
  <si>
    <t>15.11.2022</t>
  </si>
  <si>
    <t>კომუნალური და სხვა საზოგადოებრივი მომსახურებების მოწესრიგება.</t>
  </si>
  <si>
    <t xml:space="preserve">მოსახლეობისათვის ცენტრალური სისტემებით ხარისხიანი სასმელი წყლის უწყვეტი მიწოდების, ხარისხიანი და უწყვეტი ენერგომომარაგების და ბუნებრივი აირის უწყვეტი მიწოდების  სრული უზრუნველყოფა; </t>
  </si>
  <si>
    <t>ფახულანის  ადმინისტრაციულ ერთეულში წყალსადენი სისტემის  რეაბილიტაცია</t>
  </si>
  <si>
    <t>მოეწყობა სოფელ ჭველეს ტერიტორიაზე ახალი ჭაბურღილი 420 ბენეფიციარი  24 საათიანი გრაფიკით უზრუნველყოფილი  იქნება სასმელი წყლით წელიწადის ნებისმიერ დროს .</t>
  </si>
  <si>
    <t xml:space="preserve">ფახულანის  ად ერთეული </t>
  </si>
  <si>
    <t>15.08.2023</t>
  </si>
  <si>
    <t xml:space="preserve">მოსახლეობას წყალი არ მიეწოდება  აუცილებელია წყალსადენის რეაბილიტაცია </t>
  </si>
  <si>
    <t xml:space="preserve">ფახულანის  ადმინისტრაციულ ერთეულში ქალაღალის უბნის გზის რეაბილიტაცია </t>
  </si>
  <si>
    <t>მოეწყობა გზის ბეტონის საფარი 4782 მეტრზე. გზის ამ მონაკვეთზე ბენეფიციართა რაოდენობა შეადგენს 200, რომელთატვისაც გზის პრობლება  მოგვარებული იქნება</t>
  </si>
  <si>
    <t>15.02.2023</t>
  </si>
  <si>
    <t>დანართი N1</t>
  </si>
  <si>
    <t>2022  წელი</t>
  </si>
  <si>
    <t>2023  წელი</t>
  </si>
  <si>
    <t>2024  წელი</t>
  </si>
  <si>
    <t>რეგიონში განსახორციელებელი პროექტების ფონდის (რგპფ) პროექტები 2022წელი</t>
  </si>
  <si>
    <t>საბაზისო ინფრასტრუქტურის გაუმჯობესება (მიზანი 2)</t>
  </si>
  <si>
    <t>ამოცანა 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</si>
  <si>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ჩხოროწყუს მუნიციპალიტეტის სოფ. მუხურში (ქოყოს უბანი) გზის მოწყობა ასფალტო-ბეტონის საფარით</t>
  </si>
  <si>
    <t xml:space="preserve">საგზაო ინფრასტრუქტურისა და მოსახლეობის სოციალურ-ეკონომიური დონის გაუმჯობესება </t>
  </si>
  <si>
    <t>ჩხოროწყუს მუნიციპალ;იტეტი</t>
  </si>
  <si>
    <t>დეკემბერი</t>
  </si>
  <si>
    <t>გზის ავარიული მდგომარეობის გამო,  მოსახლეობას უჭირს გადაადგილება როგორც ფეხით, ასევე ტრანსპორტით, პროექტის განხორციელების შემთხვევაში გადაიჭრება გზაზე არსებული პრობლემა</t>
  </si>
  <si>
    <t>ჩხოროწყუს მუნიციპალიტეტის სოფ. ჭოღაში (ლექობალეს უბანი) გზის მოწყობა ასფალტო-ბეტონის საფარით</t>
  </si>
  <si>
    <t>ჩხოროწყუს მუნიციპალიტეტის ლეწურწუმეში შიდა საუბნო გზის მოწყობა ასფალტო-ბეტონის საფარით</t>
  </si>
  <si>
    <t xml:space="preserve"> ტურიზმის ინდუსტრიის მრავალმხრივი განვითარება მიზანი 9)</t>
  </si>
  <si>
    <t>სოფ. მუხურში კულტურის ცენტრისა და ტურიზმის განვითარებისათვის ახალი შენობის მშენებლობა</t>
  </si>
  <si>
    <t>ინფრასტრუქტურა და ტურიზმი ს განვითარება</t>
  </si>
  <si>
    <t>ჩხოროწყუს მუნიციპალიტეტი</t>
  </si>
  <si>
    <t>ტურიზმის საინფორმაციო ცენტრის შექმნა და კეთილმოწყობა. ტურისტული მომსახურების  ობიექტებში მომსახურე პერსონალის პროფესიული განათლებისა და კვალიფიკაციის ამაღლების პროგრამების განხორციელება გიდების და სექტორში დასაქმებული სხვა სპეციალიზირებული პერსონალის მომზადება-გადამზადების ხელშეწყობა.;</t>
  </si>
  <si>
    <t>რეგიონში განსახორციელებელი პროექტების ფონდის (რგპფ) პროექტები 2022-2024 წელი</t>
  </si>
  <si>
    <t>ქ. ჩხოროწყუში ლექვარცხეს უბნის გზის რეაბილიტაცია</t>
  </si>
  <si>
    <t>აპრილი</t>
  </si>
  <si>
    <t>მარტი</t>
  </si>
  <si>
    <t>ნოემბერი</t>
  </si>
  <si>
    <t>ჩხოროწყუს მუნიციპალიტეტის სოფ. ახუთში შიდა საუბნო გზების რეაბილიტაცია</t>
  </si>
  <si>
    <t>ჩხოროწყუს მუნიციპალიტეტის სოფ. კირცხში  შიდა საუბნო გზების რეაბილიტაცია</t>
  </si>
  <si>
    <t>ჩხოროწყუს მუნიციპალიტეტის სოფ. ლესიჭინეში შიდა საუბნო გზების რეაბილიტაცია</t>
  </si>
  <si>
    <t>ჩხოროწყუს მუნიციპალიტეტის სოფ. ქვედაჩხოროწყუში შიდა საუბნო გზების რეაბილიტაცია</t>
  </si>
  <si>
    <r>
      <t xml:space="preserve"> ამოცანა </t>
    </r>
    <r>
      <rPr>
        <sz val="10"/>
        <color theme="1"/>
        <rFont val="Sylfaen"/>
        <family val="1"/>
      </rPr>
      <t>9. 3.  ტურიზმის საინფორმაციო ცენტრის შექმნა და კეთილმოწყობა. ტურისტული მომსახურების  ობიექტებში მომსახურე პერსონალის პროფესიული განათლებისა და კვალიფიკაციის ამაღლების პროგრამების განხორციელება გიდების და სექტორში დასაქმებული სხვა სპეციალიზირებული პერსონალის მომზადება-გადამზადების ხელშეწყობა.;</t>
    </r>
  </si>
  <si>
    <t>7. პროექტის/აქტივობის ხანგრძლივობა და პროგრესი</t>
  </si>
  <si>
    <t>2015 წელი</t>
  </si>
  <si>
    <t>2016 წელი</t>
  </si>
  <si>
    <t>2017 წელი</t>
  </si>
  <si>
    <t>2018 წელი</t>
  </si>
  <si>
    <t>2019 წელი</t>
  </si>
  <si>
    <t>7.1.1</t>
  </si>
  <si>
    <t>7.1.2</t>
  </si>
  <si>
    <t>7.1.3</t>
  </si>
  <si>
    <t>7.2.1</t>
  </si>
  <si>
    <t>7.2.2</t>
  </si>
  <si>
    <t>7.2.3</t>
  </si>
  <si>
    <t>7.3.1</t>
  </si>
  <si>
    <t>7.3.2</t>
  </si>
  <si>
    <t>7.3.3</t>
  </si>
  <si>
    <t>7.3.4</t>
  </si>
  <si>
    <t>7.3.5</t>
  </si>
  <si>
    <t>7.3.6</t>
  </si>
  <si>
    <t>7.3.7</t>
  </si>
  <si>
    <t>7.3.8</t>
  </si>
  <si>
    <t>7.3.9</t>
  </si>
  <si>
    <t>რეგიონში განსახორციელებელი პროექტების ფონდის (რგპფ) პროექტები 2022- წელი</t>
  </si>
  <si>
    <t xml:space="preserve">2. საბაზისო ინფრასტრუქტურის გაუმჯობესება </t>
  </si>
  <si>
    <t>2.7 ურბანული ინფრასტუქტურის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t>
  </si>
  <si>
    <t>ქ. აბაშის მუნიციპალიტეტის მერიის შენობის რეაბილიტაციის სამუშაოები</t>
  </si>
  <si>
    <t>მერიის შენობის შიდა და გარე პერიმეტრის გაუმჯობესება</t>
  </si>
  <si>
    <t>აბაშის მუნიციპალიტეტი</t>
  </si>
  <si>
    <t>მერიის  შენობის  შიდა  და  გარე  პერიმეტრის  გაუმჯობესება</t>
  </si>
  <si>
    <t>ქ. აბაშაში თავისუფლების და გამსახურდიას ქუჩაზე ტროტუარების მოწყობის სამუშაოები</t>
  </si>
  <si>
    <t>ტროტუარის ავარიული მდგომარეობის გამო,  მოსახლეობას უჭირს გადაადგილება პროექტის განხორციელების შემთხვევაში გადაიჭრება ტროტუარზე არსებული პრობლემა</t>
  </si>
  <si>
    <t>მიმდინარებს პროექტირება. პროექტის სავარაუდო ღირებულება 1000000 ლარი.</t>
  </si>
  <si>
    <t>2.1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</si>
  <si>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სოფ.ეწერისა და სოფ.გამოღმა კოდორის შემაერთებელი გზის მოწყობა ასფალტო-ბეტონის საფარით</t>
  </si>
  <si>
    <t>უახლოს მომავალში განხორციელდება პროექტირება. პროექტის სავარაუდო ღირებულება 800000 ლარი</t>
  </si>
  <si>
    <t>სოფ.მარანში (მარანჭალა) N9,N5-ისა და N3 მოწყობა ასფალტო-ბეტონის საფარით</t>
  </si>
  <si>
    <t xml:space="preserve">ქ. აბაშაში ცანავას ქუჩის შესახვევის მოწყობა ასფალტო-ბეტონის საფარით ცანავას ქუჩიდან, იპოდრომის გავლით ცანავას ქუჩამდე </t>
  </si>
  <si>
    <t>საგზაო ინფრასტრუქტურისა და მოსახლეობის სოციალურ-ეკონომიური დონის გაუმჯობესება</t>
  </si>
  <si>
    <t xml:space="preserve">ქ. აბაშაში აკაკის ქუჩის IV შესახვევის მოწყობა ასფალტო-ბეტონის საფარით </t>
  </si>
  <si>
    <t xml:space="preserve">ქ. აბაშაში აკაკისა და ნინოშვილის ქუჩების შემაერთებელი გზის მოწყობა ასფალტო-ბეტონის საფარით </t>
  </si>
  <si>
    <t xml:space="preserve">სოფ. გაუწყინარში N1 ქუჩის მოწყობა ასფალტო-ბეტონის საფარით </t>
  </si>
  <si>
    <t xml:space="preserve">სოფ. გაუწყინარში ქუჩა N5-ის მოწყობა ასფალტო ბეტონის საფარით </t>
  </si>
  <si>
    <t>სოფ. პირველ მაისში კუდაეწერში N4 გზის მოწყობა ასფალტო ბეტონის საფარით</t>
  </si>
  <si>
    <t xml:space="preserve">სოფ. ნორიოში საბოკუჩაოს უბანში ქუჩის N2 და N3-ის მოწყობა ასფალტო-ბეტონის საფარით </t>
  </si>
  <si>
    <t>აბაშის მუნიციპალიტეტის სოფ. ონტოფოსა და ძვ. აბაშის შემაერთებელი გზის მოწყობა ასფალტო ბეტონის საფარით</t>
  </si>
  <si>
    <t xml:space="preserve">სოფ. ქოლობანში N5 (პატარა გეზათში) გზის მოწყობა </t>
  </si>
  <si>
    <t xml:space="preserve">სოფ. ნაესაკოვოსა და კოდორის შემაერთებელი გზის მოწყობა ასფალტო ბეტონის საფარით </t>
  </si>
  <si>
    <t>სოფ. ნაესაკოვოში შუაქალაქის უბნიდან იპოდრომამდე გზის მოწყობა ასფალტო-ბეტონის საფარით</t>
  </si>
  <si>
    <t>ქ. აბაშაში ნინოშვილის ქუჩის II შესახვევის ორმული შეკეთება და ასფალტო-ბეტონის ფენის გადაკვრა</t>
  </si>
  <si>
    <t xml:space="preserve">სოფ. სუჯუნაში სანოდიო-სამატკაოს უბანში ქუჩის N11,N12 და N15 გზის მოწყობა ასფალტო ბეტონის საფარით </t>
  </si>
  <si>
    <t xml:space="preserve">სოფ. ეწერში ქუჩა N6 და N8 მოწყობა ასფალტო-ბეტონის საფარით </t>
  </si>
  <si>
    <t xml:space="preserve">სოფ. ქვიშანჭალა ქუჩა N1 და სოფ. გაუწყინარის ქუჩა N2-ის მოწყობა ასფალტო ბეტონის საფარით </t>
  </si>
  <si>
    <t xml:space="preserve">სოფ. აბაშისპირის ქუჩა N3 და N5-ის მოწყობა ასფალტო ბეტონის საფარით </t>
  </si>
  <si>
    <t>სოფ. მარნის N12 და N14 ქუჩის მოწყობა ასფალტო ბეტონის საფარით</t>
  </si>
  <si>
    <t>სოფ. მარანში N5 ქუჩის ასფალტო-ბეტონის საფარით მოწყობის სამუშაოები</t>
  </si>
  <si>
    <t>სოფელ ტყვირში ქუჩა #9-ის მოწყობა ასფალტო-ბეტონის საფარით</t>
  </si>
  <si>
    <t>სოფელ საგვაზაოში #1-ის, #3-ის და ასათიანის ქუჩების ორმული შეკეთება და ასფალტო-ბეტონის გადაკვრის სამუშაოები</t>
  </si>
  <si>
    <t>სოფ. ქვიშანჭალის/გაუწყინარი N3 გზის მოწყობა ასფალტო ბეტონის საფარით</t>
  </si>
  <si>
    <t>ქ. აბაშა ქუჩიშვილის ქუჩის და მისი შესახევების ასფალტო-ბეტონისთ მოწყობის სამუშაოები</t>
  </si>
  <si>
    <t>სოფ. ნორიოში მაცხოვრისკარიდან სოფელ ძველი აბაშის მიმართულებით არსებული გზის ასფალტო- ბეტონით მოწყობის სამუშაოები</t>
  </si>
  <si>
    <t>2.7 მხარის საგზაო ინფრასტრუქტურის (შიდასახელმწიფოებრივი და აგილობრივი მნიშვნელობის, მათ შორის სასოფლო გზები) არარეაბილიტირებული ნაწილის, მისი პრიორიტეტული გზების რეაბილიტაცია. ცენტრალური ხელისუფლებისა და მუნიციპალიტეტების შესაბამისი საქმიანობის სათანადო კოორდინაცია, რათა მათ განახორციელონ თავიანთ კომპეტენციას მიკუთვნებული გზების რეაბილიტაცია.</t>
  </si>
  <si>
    <t>ქ. აბაშაში კილასონიას ქუჩა N2-ში და ცომაის ქუცაზე მდებარე მრავალბინიანი საცხოვრებელისახლის გადახურვის სამუშაოები</t>
  </si>
  <si>
    <t>ქ. აბაშაში კილასონიას ქუჩა N2-ში და ცომაიას ქუჩაზე მდებარე მრავალბინიანი საცხოვრებელი სახლის გადახურვის სამუშაოები. მოსახლეობის ერთიანი მოთხოვნის საფუძველზე წარმოდგენილია პროექტი, რომლის შესრულებით გადაწყვეტილი იქნება გადახურვასთან დაკავშირებული მრავალწლიანი პრობლემა.</t>
  </si>
  <si>
    <t>ჯამი</t>
  </si>
  <si>
    <t>რეგიონში განსახორციელებელი პროექტების ფონდის (რგპფ) პროექტები 2023- წელი</t>
  </si>
  <si>
    <t>სოფ. ტყვირში N5 ქუჩიდან ტყვირის ტაძრის მიმართულებით გზის მოწყობა ბეტონის საფარით.</t>
  </si>
  <si>
    <t>პროექტი მომზადებულია</t>
  </si>
  <si>
    <t>სოფ. ძვ. აბაშაში N1 ქუჩაზე ორფენიანი ასფალტო-ბეტონის საფარის მოწყობა</t>
  </si>
  <si>
    <t>დანართიN1</t>
  </si>
  <si>
    <t>2. საბაზისო ინფრასტყრუქტურის გაუმჯობესება.</t>
  </si>
  <si>
    <t>2.1 მხარის საგზაო ინფრასტრუქტურის არარეაბილიტირებული ნაწილის, მისი პრიორიტეტული გზების რეაბილიტაცია</t>
  </si>
  <si>
    <t>ზუგდიდის მუნიციპალიტეტის ჭითაწყარის ადმინისტრაციულ ერთეულში კ. გამსახურდიას (თავისუფლების ქუჩის ბოლოდან ჭყონდიდელის ქუჩამდე) და ზვ. გამსახურდიას ქუჩებზე საავტომობილო გზის საფარის სარეაბილიტაციო სამუშაოები</t>
  </si>
  <si>
    <t>რეაბილიტირებული გზით ისარგებლებს ჭითაწყარის ადმინისტრაციულ ერთეულში, ზვ. და კ. გამსახურდიას ქუჩებზე მცხოვრები დაახლოებით 1500 ბენეფიციარი.</t>
  </si>
  <si>
    <t>ჭითაწყაარის ადმინისტრაციული ერთეული</t>
  </si>
  <si>
    <t>ზუგდიდის მუნიციპალიტეტის მერია</t>
  </si>
  <si>
    <t>აღნიშნული პროექტი მოიცავს 2300 გრძ. მეტრზე საავტომობილო გზის საფარის და გზის შემადგენელი ნაწილების რეაბილიტაციას, რომლითაც  ისარგებლებს ჭითაწყარის ადმინისტრაციულ ერთეულში, ზვ. და კ. გამსახურდიას ქუჩებზე მცხოვრები დაახლოებით 1500 ბენეფიციარი.</t>
  </si>
  <si>
    <t>ზუგდიდის მუნიციპალიტეტის ჭაქვინჯის ადმინისტრაციულ ერთეულში, ბაღმარანის უბანში, ტაბიძის ქუჩაზე საავტომობილო გზის სარეაბილიტაციო სამუშაოები</t>
  </si>
  <si>
    <t>რეაბილიტირებული გზით ისარგებლებს ჭაქვინჯის ადმინისტრაციულ ერთეულში, ბაღმარანის უბანში, ტაბიძის ქუჩაზე მცხოვრები დაახლოებით 750 ბენეფიციარი.</t>
  </si>
  <si>
    <t>ჭაქვინჯის ადმინისტრაციული ერთეული</t>
  </si>
  <si>
    <t>აღნიშნული პროექტი მოიცავს 1118 გრძ. მეტრზე საავტომობილო გზის საფარის და გზის შემადგენელი ნაწილების რეაბილიტაციას, რეაბილიტირებული  გზით ისარგებლებს ჭაქვინჯის ადმინისტრაციულ ერთეულში, ბაღმარანის უბანში, ტაბიძის ქუჩაზე მცხოვრები დაახლოებით 750 ბენეფიციარი.</t>
  </si>
  <si>
    <t>ზუგდიდის მუნიციპალიტეტის ჭაქვინჯის ადმინისტრაციულ ერთეულში,
კოსტავას ქუჩაზე საავტომობილო გზის სარეაბილიტაციო სამუშაოები</t>
  </si>
  <si>
    <t>რეაბილიტირებული გზით ისარგებლებს ჭაქვინჯის ადმინისტრაციულ ერთეულში, კოსტავას ქუჩაზე მცხოვრები დაახლოებით 800 ბენეფიციარი.</t>
  </si>
  <si>
    <t>აღნიშნული პროექტი მოიცავს 1032 გრძ. მეტრზე საავტომობილო გზის საფარის და გზის შემადგენელი ნაწილების რეაბილიტაციას, რეაბილიტირებული გზით ისარგებლებს ჭაქვინჯის ადმინისტრაციულ ერთეულში, კოსტავას ქუჩაზე მცხოვრები დაახლოებით 800 ბენეფიციარი.</t>
  </si>
  <si>
    <t>ჯიხაშკარის ადმინისტრაციულ ერთეულში კოსტავას, თამარ მეფის და
ჭავჭავაძის ქუჩებზე საავტომობილო გზის სარეაბილიტაციო სამუშაოები</t>
  </si>
  <si>
    <t>რეაბილიტირებული გზით ისარგებლებს ჯიხაშკარის ადმინისტრაციულ ერთეულში, კოსტავას, თამარ მეფის და ჭავჭავაძის ქუჩებზე მცხოვრები დაახლოებით 1800 ბენეფიციარი.</t>
  </si>
  <si>
    <t>ჯიხაშკარის ადმინისტრაციული ერთეული</t>
  </si>
  <si>
    <t>აღნიშნული პროექტი მოიცავს 2816 გრძ. მეტრზე საავტომობილო გზის საფარის და გზის შემადგენელი ნაწილების რეაბილიტაციას, რომლითა ისარგებლებს ჯიხაშკარის ადმინისტრაციულ ერთეულში, კოსტავას, თამარ მეფის და ჭავჭავაძის ქუჩებზე მცხოვრები დაახლოებით 1800 ბენეფიციარი.</t>
  </si>
  <si>
    <t>11. სოციალური უზრუნველყოფისა და ჯანმრთელობის დაცვის ქმედითი სისტემის ჩამოყალიბება</t>
  </si>
  <si>
    <t>11. 7 სათემო ამბულატორიული დაწესებულებების ინფრასტრუქტურის რეაბილიტაცია და სოფლის ექიმების კვალიფიკაციის ამაღლების ქმედითი სისტემის ამოქმედება;</t>
  </si>
  <si>
    <t>ზუგდიდის მუნიციპალიტეტის რუხის ადმინისტრაციულ ერთეულში ამბულატორიის სამშენებლო სამუშაოები.</t>
  </si>
  <si>
    <t>თანამედროვე სტანდარტებით, კეთილმოწყობილი სამედიცინო პუნქტი</t>
  </si>
  <si>
    <t>რუხის ადმინისტრაციული ერთეული</t>
  </si>
  <si>
    <t>-</t>
  </si>
  <si>
    <t>ოქტომბერი</t>
  </si>
  <si>
    <t>აღნიშნული პროექტი ითვალიწინებს რუხის ადმინისტრაციულ ერთეულში თანამედროვე სტანდარტებით, კეთილმოწყობილი სამედიცინო ამბულატორიის შენობის აშენებას</t>
  </si>
  <si>
    <t>2.საბაზისო ინფრასტრუქტურის გაუმჯობესება</t>
  </si>
  <si>
    <t>2.1 მხარის საგზაო ინფრასტრუქტურის (შიდასახელმწიფოებრივი და ადგილობრივიმნიშვნელობის,მათ შორის სასოფლო გზები) არარეაბილიტირებული ნაწილის,მისი პრიორიტეტული გზების რეაბილიტაცია</t>
  </si>
  <si>
    <t>კიწიის ადმინისტრაციულ ერთეულში, ნოღის ციხემდე მისასვლელი საავტომობილო გზის  მოწყობა</t>
  </si>
  <si>
    <t>მოხდება 1833გრძ/მ სიგრძის მონაკვეთის გზის რეაბილიტაცია, მოეწყობა სანიაღვრე სისტემები და დამხმარე ნაგებობები</t>
  </si>
  <si>
    <t>კიწია, ნოღა</t>
  </si>
  <si>
    <t>ივლისი</t>
  </si>
  <si>
    <t>მარტვილის მუნიციპალიტეტის მერია</t>
  </si>
  <si>
    <t>გზის სიგრძე არის 1833გრძ/მ, პროექტი მოემსახურება როგორც სოფლის მაცხოვრებლებს ასევე ციხის დამთვალიერებლებს დაახლოებით 10000 ბენეფიციარს, პროექტი მოიცავს დამხმარე ნაგებობების მოწყობასაც.</t>
  </si>
  <si>
    <t>გაჭედილის ადმინისტრაციულ ერთეულში ბალდის უბანში მამათა მონასტრიდან კაღუს ჩანჩქერამდე გზის ც/ბეტონის საფარით მოწყობა</t>
  </si>
  <si>
    <t>მოხდება 1216 გრძ/მ სიგრძის მონაკვეთის გზის რეაბილიტაცია, მოეწყობა სანიაღვრე სისტემები და დამხმარე ნაგებობები</t>
  </si>
  <si>
    <t>გაჭედილი, ბალდა</t>
  </si>
  <si>
    <t>გზის სიგრძე არის 1216გრძ/მ, პროექტი მოემსახურება როგორც სოფლის მაცხოვრებლებს ასევე ჩანჩქერის დამთვალიერებლებს დაახლოებით 10000 ბენეფიციარს, პროექტი მოიცავს დამხმარე ნაგებობების მოწყობასაც.</t>
  </si>
  <si>
    <t>ნაგვაზაოს ადმინისტრაციულ ერთეულში სილაგავების უბნისა და ქ. მარტვილის ნახარებაოს(გვალიების უბნის) დამაკავშირებელი საავტომობილო გზის ა/ბეტონის საფარით მოწყობა</t>
  </si>
  <si>
    <t>მოხდება 1856 გრძ/მ სიგრძის მონაკვეთის გზის რეაბილიტაცია, მოეწყობა სანიაღვრე სისტემები და დამხმარე ნაგებობები</t>
  </si>
  <si>
    <t>ქ. მარტვილი, ნახარებაო, ნაგვაზაო</t>
  </si>
  <si>
    <t>გზის სიგრძე არის 1856გრძ/მ, პროექტი მოემსახურება სოფ. ნაგვაზაოს, ლეხაინდრაოს, და ქ. მარტვილის ნახარებაოს უბნის მაცხოვრებლებს 1500 ბენეფიციარს, პროექტი მოიცავს გზის დამხმარე ნაგებობების მოწყობასაც.</t>
  </si>
  <si>
    <t>ტალერის ადმინისტრაციულ ერთეულში, ჯიჯელავების უბანში, მარტვილი ტალერი–ჩოროწყუსა და ტალერი ლებარდეს დამაკავშირებელი საავტომობილო გზის ც/ბეტონის საფარით მოწყობა</t>
  </si>
  <si>
    <t>მოხდება 525 გრძ/მ სიგრძის მონაკვეთის გზის რეაბილიტაცია, მოეწყობა სანიაღვრე სისტემები და დამხმარე ნაგებობები</t>
  </si>
  <si>
    <t>ტალერი</t>
  </si>
  <si>
    <t>გზის სიგრძე არის 525 გრძ/მ, პროექტი მოემსახურება სოფ. კურზუს და ტალერის  მაცხოვრებლებს 500 ბენეფიციარს, პროექტი მოიცავს გზის დამხმარე ნაგებობების მოწყობასაც.</t>
  </si>
  <si>
    <t>გაჭედილის ადმინისტრაციულ ერთეულში, პატარა თამაკონის უბნისა და გიზო წულაიას ქუჩაზე საავტომობილო გზის ც/ბეტონის საფარით მოწყობა</t>
  </si>
  <si>
    <t>მოხდება 1442  გრძ/მ სიგრძის მონაკვეთის გზის რეაბილიტაცია, მოეწყობა სანიაღვრე სისტემები და დამხმარე ნაგებობები</t>
  </si>
  <si>
    <t>გაჭედილი, ბალდა, პატარა თამაკონი</t>
  </si>
  <si>
    <t>გზის სიგრძე არის 1442 გრძ/მ, პროექტი მოემსახურება სოფ, გაჭედილის, ბალდის და პატარა თამაკონის მაცხოვრებლებს 200 ბენეფიციარს, პროექტი მოიცავს დამხმარე ნაგებობების მოწყობასაც.</t>
  </si>
  <si>
    <r>
      <t xml:space="preserve"> </t>
    </r>
    <r>
      <rPr>
        <sz val="12"/>
        <color indexed="8"/>
        <rFont val="Sylfaen"/>
        <family val="1"/>
        <charset val="204"/>
      </rPr>
      <t>12: განათლების, მეცნიერების, კულტურის და სპორტის განვითარება                1. საჯარო ხელისუფლების შესაძლებლობების განვითარება                   11.სოციალური უზრუნველყოფისა და ჯანმრთელობის დაცვის ქმედითი სისტემის ჩამოყალიბება</t>
    </r>
  </si>
  <si>
    <t>12.4 რეგიონში კულტურული და სპორტული ინფრასტრუქტურის რეაბილიტაცია და განვითარება                1.2 რეგიონული ადმინისტრაციისა და მუნიციპალიტეტების ადმინისტრაციული ინფრასტრუქტურის გაუმჯობესება          11.7 სათემო ამბულატორიული დაწესებულებების ინფრასტრუქტურის რეაბილიტაცია</t>
  </si>
  <si>
    <t xml:space="preserve">კალის ადმინისტრაციულ  ერთეულში მრავალფუნქციური შენობის მშენბლობა  </t>
  </si>
  <si>
    <t xml:space="preserve"> სოფლად ჯანსაღი ცხოვრების წესის დანერგვის ხელშეწყობა.</t>
  </si>
  <si>
    <t>კალა</t>
  </si>
  <si>
    <t>01.07.2022</t>
  </si>
  <si>
    <t>31.12.2022</t>
  </si>
  <si>
    <t>მესტიის მუნიციპალიტეტს მერია</t>
  </si>
  <si>
    <t>პროექტი გათვლისწინებულია სოფლად ჯანსაღი ცხოვრების წესის დანერგვის ხელშეწყობის მიზნით.</t>
  </si>
  <si>
    <t>იფარის ადმინისტრაციულ ერთეულში ადიშის მრავალფუნქციური შენობის მშენებლობა</t>
  </si>
  <si>
    <t xml:space="preserve">პროექტის განხორციელებით სოფელ ადიშში გაჩნდება საბავშვო ბაღი, სამედიცინო ამბულატორია, ბიბლიოთეკა, სპორტული დარბაზი, რაც ხელს შეუწყობს  სოფლად მოსახლეობის დაბრუნებას და ერთერთი ისტორიული სოფლის გაცოცხლების დაწყებული პროცესის გაგრძელებას.  </t>
  </si>
  <si>
    <t>ადიში</t>
  </si>
  <si>
    <t>იფარის ადმინისტრაციულ ერთეულში იფარის საბავშვო ბაღის  მშენებლობა</t>
  </si>
  <si>
    <t>იფარის საბავშვო ბაღი განთავსებულია ნაქირავებ ფართში სადაც დარღვეულია ყველანაირი სტანდარტი.    არ არის ხელსყრელი  პირობები სასწავლო პროცესისათვის.   პროექტის განხორციელების შედეგად მივიღებთ  ახლად აშენებულ,თანამედროვე სტანდარტების შესაბამის საბავშვო ბაღს, რომელიც გათვლილია 50 აღსაზრდელზე.</t>
  </si>
  <si>
    <t>იფარი</t>
  </si>
  <si>
    <t>იფარის საბავშვო ბაღი განთავსებულია ნაქირავებ ფართში და აუცილებელია მისი მშენებლობა</t>
  </si>
  <si>
    <t>ლახამულის ადმინისტრაციულ ერთეულში სოფელ ქვედა იფარის მრავალფუნქციური შენობის მშენებლობა</t>
  </si>
  <si>
    <t>პროექტის მიზანია სოფლად ჯანსაღი ცხოვრების წესის დანერგვის ხელშეწყობა</t>
  </si>
  <si>
    <t>ლახამულა</t>
  </si>
  <si>
    <t>ლახამულის ადმინისტრაციულ ერთეულში სოფელ ლახამულის მრავალფუნქციური შენობის მშენებლობა</t>
  </si>
  <si>
    <t>ქვედა იფარი</t>
  </si>
  <si>
    <t>რეგიონში განსახორციელებელი პროექტების ფონდის (რგპფ) პროექტები 2022  წელი</t>
  </si>
  <si>
    <t>2. საბაზისო ინფრასტრუქტურის გაუმჯობესება.</t>
  </si>
  <si>
    <t xml:space="preserve">2.7 - ურბანული ინფრასტრუქტურის განვითარება; მუნიციპალური ცენტრების ინფრასტრუქტურული იერსახის გაუმჯობესება და არქიტექტურულ-სამშენებლო სფეროს რეგულირების ქმედითი სისტემის ჩამოყალიბება </t>
  </si>
  <si>
    <t>ქალაქ ფოთში,კიკალეიშვილის ქუჩის რეაბილიტაცია</t>
  </si>
  <si>
    <t>საგზაო ინფრასტრუქტურის  გაუმჯობესება მნიშვნელოვანია, ეკონომიკისა და ტურისტული ინფრასტრუქტურის  განვითარებისთვის</t>
  </si>
  <si>
    <t>ქალაქ ფოთის მუნიციპალიტეტი მერია</t>
  </si>
  <si>
    <t>495 გრძ. მეტრი.  რეაბილიტირებული გზით სარგებელს მიიღებს 3 000 ადამიანი.</t>
  </si>
  <si>
    <t>ქალაქ ფოთში, წმინდა ნინოს ქუჩის რეაბილიტაცია.</t>
  </si>
  <si>
    <t>275 გრძ. მეტრი.  რეაბილიტირებული გზით სარგებელს მიიღებს 5 000 ადამიანი.</t>
  </si>
  <si>
    <t>ფაზისის ქუჩის მონაკვეთის გარე განათების მოწყობა ( ელ. განათება)</t>
  </si>
  <si>
    <t>34 განათების ბოძის და სანათების მოწყობა,  ბენეფიციარი 5 000 ადამიანი.</t>
  </si>
  <si>
    <t>ქალაქ ფოთის მუნიციპალიტეტის ტერიტორიულ ერთეულებში მერის რწმუნებულების ადმინისტრაციული შენობები მშენებლობა</t>
  </si>
  <si>
    <t xml:space="preserve"> საბაზო ინფრასტრუქტურის გაუმჯობესება</t>
  </si>
  <si>
    <t>ფოთის მუნიციპალიტეტის ტერიტორიაზე</t>
  </si>
  <si>
    <t xml:space="preserve">სარეაბილიტაციო მდგომარეობაში არსებული შენობების ნაცვლად, მერი რწმუნებულებისათვის ახალი შენობების მოწყობა, რაც უზრუნველყოფს უსაფრთხო და კომფორტულ პირობებში მოსახლეობის მიმართ მომსახურეობის გაწევას, მომსახურეობის დონის ამაღლება და შროის ნაყოფიერების გაზრდას.  </t>
  </si>
  <si>
    <t xml:space="preserve">                                                                                     რეგიონში განსახორციელებელი პროექტების ფონდის (რგპფ) პროექტები 2022 წ</t>
  </si>
  <si>
    <t>2.1 მხარის საგზაო ინფრასტრუქტურის (შიდასახელმწიფოებრივი და ადგილობრივი მნიშვნელობის,მათ შორის სასოფლო გზები)არარეაბილიტირებული ნაწილის,მისი პრიორიტეტული გზების რეაბილიტაცია</t>
  </si>
  <si>
    <t>სენაკის მუნიციპალიტეტის სოფ. ხორშისა და ხობის მუნიციპალიტეტის სოფ. საჯიჯაოს დამაკავშირებელი გზის რეაბილიტაცია</t>
  </si>
  <si>
    <t>თემებში საავტომობილო გზების კეთილ მოწყობა,მოასფალტირება რის გამოც მკვეთრად გაიზრდება მოსახლეობის კეთილდღეობა,გზებზე გადაადგილება გაადვილდება</t>
  </si>
  <si>
    <t>სენაკის მუნიციპალიტეტი</t>
  </si>
  <si>
    <t>სენაკის მუნიციპალიტეტის მერია</t>
  </si>
  <si>
    <t>აღნიშნული პროექტის განხორციელება ხელს შეუწყობს მუნიციპალიტეტებს შორის დამაკავშირებელი გზების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ორივე მუნიციპალიტეტის  მოსახლეობა –50 000 მცხოვრები.</t>
  </si>
  <si>
    <r>
      <t> </t>
    </r>
    <r>
      <rPr>
        <sz val="12"/>
        <color rgb="FF000000"/>
        <rFont val="Sylfaen"/>
        <family val="1"/>
        <charset val="204"/>
      </rPr>
      <t>ძველი სენაკის ადმინისტრაციულ ერთეულში, სოფელ ზემო სორტიდან საველე ბანაკამდე მისასვლელი გზის რეაბილიტაცია </t>
    </r>
  </si>
  <si>
    <t>თემებში საავტომობილო გზების კეთილმოწყობა,მოასფალტირება რის გამოც მკვეთრად გაიზრდება მოსახლეობის კეთილდღეობა,გზებზე გადაადგილება გაადვილდება</t>
  </si>
  <si>
    <t>აღნიშნული პროექტის განხორციელება ხელს შეუწყობს ადმინისტრაციულ ერთეულებში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–800 მცხოვრები.</t>
  </si>
  <si>
    <t>ძველი სენაკის ადმინისტრაციულ ერთეულის სოფ. მეორე ნოსირის საკირცხალიო-საკერძაიოს უბანში გზის რეაბილიტაცია</t>
  </si>
  <si>
    <t>აღნიშნული პროექტის განხორციელება ხელს შეუწყობს ადმინისტრაციულ ერთეულებში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–500 მცხოვრები.</t>
  </si>
  <si>
    <t>ნოსირის ადმინისტრაციული ერთეულის საბოხუოს უბანში გზის რეაბილიტაცია</t>
  </si>
  <si>
    <t>აღნიშნული პროექტის განხორციელება ხელს შეუწყობს ადმინისტრაციულ ერთეულებში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–300 მცხოვრები.</t>
  </si>
  <si>
    <t>ნოსირის ადმინისტრაციული ერთეულის საკილასონიოს უბანში გზის რეაბილიტაცია</t>
  </si>
  <si>
    <t>აღნიშნული პროექტის განხორციელება ხელს შეუწყობს ადმინისტრაციულ ერთეულებში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–250 მცხოვრები.</t>
  </si>
  <si>
    <t>12.4 რეგიონში კულტურული და სპორტული ინფრასტრუქტურის რეაბილიტაცია და განვითარება</t>
  </si>
  <si>
    <t>ვაჩნაძის ქუჩის დასაწყისში, ყოფილი მე-8 სკოლის, ბელიაშვილის ქუჩის, ვახტანგ გორგასლის #87-ისა და მშვიდობის ქუჩაზე #4 ბაგა-ბაღის მიმდებარედ  მინი სპორტული მოედნების მოწყობა</t>
  </si>
  <si>
    <t>პროექტის განხორციელება ხელს შეუწყობს ქალაქში ყველა ასაკის ადამიანის ჯანსაღი ცხოვრების წესის დამკვიდრებას</t>
  </si>
  <si>
    <t>პროექტის განხორციელება ხელს შეუწყობს ქალაქში ყველა ასაკის ადამიანის ჯანსაღი ცხოვრების წესის დამკვიდრებას, რისთაც ისარგებლებს 5000 ბენეფიციარი</t>
  </si>
  <si>
    <t>13.ქმედითი გარემოსდაცვითი საქმიანობის განხორციელება</t>
  </si>
  <si>
    <t>ლეძაძამეს ადმინისტრაციული ერთეულის ლეკირცხალიეს უბანში გზის რეაბილიტაცია და მილხიდების მოწყობა</t>
  </si>
  <si>
    <t>სანიაღვრე არხებისა და ღელეების კალაპოტის გამაგრება, ტერიტორიების წყლის ნაკადისგან და ღვარცოფებისგან დაცვა</t>
  </si>
  <si>
    <t>აღნიშნული პროექტის განხორციელებით მოეწყობა სანიაღვრე არხები, რითაც ისარგებლებს მუნიციპალიტეტის 150 მცხოვრები</t>
  </si>
  <si>
    <t>ჭყონდიდელის ქუჩიდან ყოფილ გაზის კანტორამდე ჭავჭავაძის ქუჩის რეაბილიტაცია</t>
  </si>
  <si>
    <t>ქალაქში ქუჩების კეთილდღეობა,მოასფალტირება,რის გამოც მკვეთრად გაიზრდება მოსახლეობის კეთილდღეობა. გზებზე გადაადგილება გაადვილდება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</si>
  <si>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–250 მცხოვრები.</t>
  </si>
  <si>
    <t>ფოცხოს ადმინისტრაციული ერთეულის სოფ. I მოხაშში ხიდ-ბოგირის მოწყობა</t>
  </si>
  <si>
    <t>აღნიშნული პროექტის განხორციელებით მოეწყობა სანიაღვრე არხები, რითაც ისარგებლებს მუნიციპალიტეტის 170 მცხოვრები</t>
  </si>
  <si>
    <t>ჩხეტიას ქუჩის I ჩიხის ზედა მონაკვეთის რეაბილიტაცია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</si>
  <si>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–120 მცხოვრები.</t>
  </si>
  <si>
    <t>საკალანდარიშვილოს სასაფლაოზე საყრდენი კედლისა და გზის რეაბილიტაცია</t>
  </si>
  <si>
    <t>აღნიშნული პროექტის განხორციელება ხელს შეუწყობს ქალაქის ქუჩების დაზიანებული ნაწილის რეაბილიტაციას,საგზაო ინფრასტრუქტურის მოწესრიგებას,ავტოსატრანსპორტო საშუალებების უსაფრთხო გადაადგილებას. ამ პროექტით ისარგებლებს მუნიციპალიტეტის მთლიანი მოსახლეობა –1500 მცხოვრები.</t>
  </si>
  <si>
    <t>ს. შამათავას ქუჩის ბოლოში სანიაღვრე არხის რეაბილიტაცია</t>
  </si>
  <si>
    <t>აღნიშნული პროექტის განხორციელებით მოეწყობა სანიაღვრე არხები, რითაც ისარგებლებს მუნიციპალიტეტის 3000 მცხოვრები</t>
  </si>
  <si>
    <t>რუსთაველის ქუჩიდან რკინიგზის მიმართულებით ღელე ფიცუს ჯებირებისა და ფსკერის რეაბილიტაცია</t>
  </si>
  <si>
    <t>აღნიშნული პროექტის განხორციელებით მოეწყობა სანიაღვრე არხები, რითაც ისარგებლებს მუნიციპალიტეტის 2000 მცხოვრები</t>
  </si>
  <si>
    <t>ქ. სენაკი,მშვიდობის ქუჩაზე ნატოჩაოს უბანში კიუვეტისა და ღელეს ჯებირების  რეაბილიტაცია</t>
  </si>
  <si>
    <t>მენჯის ადმინისტრაციული ერთეულის სოფ. პერტულსა და ეკის ადმინისტრაციული ერთეულის საცხვიტაოს უბნებში  ხიდ-ბოგირების რეაბილიტაცია</t>
  </si>
  <si>
    <t>აღნიშნული პროექტის განხორციელებით მოეწყობა სანიაღვრე არხები, რითაც ისარგებლებს მუნიციპალიტეტის 130 მცხოვრები</t>
  </si>
  <si>
    <t>ა.ყაზბეგის ქუჩის რეაბილიტაცია,  თეფანიას ქუჩის ბოლო მონაკვეთის გზის რეაბილიტაცია, ძველი სენაკის ადმინისტრაციულ ერთეულში, სოფელ ძვ.სენაკში გზის რეაბილიტაცია, ნოქალაქევის ადმინისტრაციული ერთეულის სოფ. გახომელაში გზის რეაბილიტაცია და ცხაურის მოწყობა</t>
  </si>
  <si>
    <t>მუნიციპალიეტეტის ტერიტორიაზე არსებული ქუჩების კეთილდღეობა,მოასფალტირება,რის გამოც მკვეთრად გაიზრდება მოსახლეობის კეთილდღეობა. გზებზე გადაადგილება გაადვილდება</t>
  </si>
  <si>
    <t>თეფანიას ქუჩაზე სანიაღვრე არხის მოწყობა, ძველი სენაკის ადმინისტრაციულ ერთეულის საჯაკობიოს უბანში სანიაღვრე არხის საყრდენი კედლის მოწყობა მონოლითური რკინა-ბეტონით, გეგელიას ქუჩაზე სანიაღვრე არხის მოწყობა</t>
  </si>
  <si>
    <t>აღნიშნული პროექტის განხორციელებით მოეწყობა სანიაღვრე არხები, რითაც ისარგებლებს მუნიციპალიტეტის 500 მცხოვრები</t>
  </si>
  <si>
    <t>მშვიდობის ქ. #56 და #58 სახლებს შორის არსებული ღელეს ჯებირების რეაბილიტაცია</t>
  </si>
  <si>
    <t>აღნიშნული პროექტის განხორციელებით მოეწყობა სანიაღვრე არხები, რითაც ისარგებლებს მუნიციპალიტეტის 1500 მცხოვრები</t>
  </si>
  <si>
    <t>რუსთაველის ქუჩის #161-#171 სახლების წინ  ტროტუარისა და სანიაღვრე არხის რეაბილიტაცია, ნინოშვილის ქუჩაზე ტროტუარის მოწყობა </t>
  </si>
  <si>
    <t>ქალაქის ინფრასტრუქტურის გაუმჯობესება,მისი იერ-სახის ამაღლება თანამედროვე დონეზე</t>
  </si>
  <si>
    <t>აღნიშნული პროექტის განხორციელებით მოწესრიგდება ქალაქში არსებული ტროტუარი, რაც ხელს სეუწყობს მოსახლეობის უსაფრთხო გადააგილებას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</si>
</sst>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_-* #,##0.00\ _₽_-;\-* #,##0.00\ _₽_-;_-* &quot;-&quot;??\ _₽_-;_-@_-"/>
    <numFmt numFmtId="165" formatCode="_(* #,##0_);_(* \(#,##0\);_(* &quot;-&quot;??_);_(@_)"/>
    <numFmt numFmtId="166" formatCode="#,##0.0"/>
    <numFmt numFmtId="167" formatCode="#,##0.0_);\(#,##0.0\)"/>
    <numFmt numFmtId="168" formatCode="_-* #,##0\ _G_E_L_-;\-* #,##0\ _G_E_L_-;_-* &quot;-&quot;??\ _G_E_L_-;_-@_-"/>
    <numFmt numFmtId="169" formatCode="_-* #,##0\ _L_a_r_i_-;\-* #,##0\ _L_a_r_i_-;_-* &quot;-&quot;??\ _L_a_r_i_-;_-@_-"/>
    <numFmt numFmtId="170" formatCode="_-* #,##0.00\ _L_a_r_i_-;\-* #,##0.00\ _L_a_r_i_-;_-* &quot;-&quot;??\ _L_a_r_i_-;_-@_-"/>
  </numFmts>
  <fonts count="84">
    <font>
      <sz val="11"/>
      <color theme="1"/>
      <name val="Calibri"/>
      <family val="2"/>
      <scheme val="minor"/>
    </font>
    <font>
      <sz val="11"/>
      <color theme="1"/>
      <name val="Calibri"/>
      <family val="2"/>
      <charset val="204"/>
      <scheme val="minor"/>
    </font>
    <font>
      <sz val="11"/>
      <color rgb="FF000000"/>
      <name val="AcadNusx"/>
    </font>
    <font>
      <sz val="10"/>
      <color rgb="FF000000"/>
      <name val="Sylfaen"/>
      <family val="1"/>
    </font>
    <font>
      <sz val="9"/>
      <color rgb="FF000000"/>
      <name val="Sylfaen"/>
      <family val="1"/>
    </font>
    <font>
      <sz val="9"/>
      <color theme="1"/>
      <name val="Sylfaen"/>
      <family val="1"/>
    </font>
    <font>
      <sz val="11"/>
      <color rgb="FF000000"/>
      <name val="Calibri"/>
      <family val="2"/>
      <scheme val="minor"/>
    </font>
    <font>
      <sz val="11"/>
      <color theme="1"/>
      <name val="Calibri"/>
      <family val="2"/>
      <scheme val="minor"/>
    </font>
    <font>
      <sz val="11"/>
      <color rgb="FF000000"/>
      <name val="Calibri"/>
      <family val="2"/>
    </font>
    <font>
      <sz val="11"/>
      <color theme="1"/>
      <name val="Calibri"/>
      <family val="2"/>
      <charset val="204"/>
      <scheme val="minor"/>
    </font>
    <font>
      <sz val="10"/>
      <name val="Arial"/>
      <family val="2"/>
    </font>
    <font>
      <b/>
      <sz val="14"/>
      <color rgb="FF000000"/>
      <name val="Sylfaen"/>
      <family val="1"/>
    </font>
    <font>
      <sz val="11"/>
      <color rgb="FF000000"/>
      <name val="Sylfaen"/>
      <family val="1"/>
    </font>
    <font>
      <sz val="11"/>
      <color theme="1"/>
      <name val="Sylfaen"/>
      <family val="1"/>
    </font>
    <font>
      <sz val="11"/>
      <color theme="1"/>
      <name val="Sylfaen"/>
      <family val="1"/>
      <charset val="204"/>
    </font>
    <font>
      <sz val="11"/>
      <color indexed="8"/>
      <name val="Calibri"/>
      <family val="2"/>
    </font>
    <font>
      <sz val="12"/>
      <color rgb="FF000000"/>
      <name val="Calibri"/>
      <family val="2"/>
      <scheme val="minor"/>
    </font>
    <font>
      <sz val="11"/>
      <color indexed="8"/>
      <name val="Sylfaen"/>
      <family val="1"/>
      <charset val="204"/>
    </font>
    <font>
      <sz val="11"/>
      <color theme="1"/>
      <name val="Calibri"/>
      <family val="2"/>
      <charset val="1"/>
      <scheme val="minor"/>
    </font>
    <font>
      <sz val="12"/>
      <color rgb="FF000000"/>
      <name val="Calibri"/>
      <family val="2"/>
    </font>
    <font>
      <sz val="8"/>
      <color rgb="FF000000"/>
      <name val="Calibri"/>
      <family val="2"/>
      <scheme val="minor"/>
    </font>
    <font>
      <sz val="11"/>
      <color theme="1"/>
      <name val="Body Font"/>
      <family val="2"/>
      <charset val="1"/>
    </font>
    <font>
      <sz val="10"/>
      <name val="Sylfaen"/>
      <family val="1"/>
    </font>
    <font>
      <b/>
      <sz val="10"/>
      <color rgb="FF000000"/>
      <name val="Sylfaen"/>
      <family val="1"/>
    </font>
    <font>
      <b/>
      <sz val="10"/>
      <color rgb="FF000000"/>
      <name val="Calibri"/>
      <family val="2"/>
      <scheme val="minor"/>
    </font>
    <font>
      <b/>
      <sz val="10"/>
      <color theme="1"/>
      <name val="Calibri"/>
      <family val="2"/>
      <scheme val="minor"/>
    </font>
    <font>
      <sz val="10"/>
      <name val="Merriweather"/>
    </font>
    <font>
      <b/>
      <sz val="18"/>
      <color theme="1"/>
      <name val="Calibri"/>
      <family val="2"/>
      <charset val="204"/>
      <scheme val="minor"/>
    </font>
    <font>
      <b/>
      <sz val="16"/>
      <color rgb="FF000000"/>
      <name val="Calibri"/>
      <family val="2"/>
      <charset val="204"/>
    </font>
    <font>
      <b/>
      <sz val="16"/>
      <color rgb="FF000000"/>
      <name val="Calibri"/>
      <family val="2"/>
      <charset val="204"/>
      <scheme val="minor"/>
    </font>
    <font>
      <sz val="10"/>
      <color rgb="FF000000"/>
      <name val="Arial"/>
      <family val="2"/>
    </font>
    <font>
      <b/>
      <sz val="16"/>
      <color rgb="FF000000"/>
      <name val="Calibri"/>
      <family val="2"/>
    </font>
    <font>
      <sz val="12"/>
      <color theme="1"/>
      <name val="Calibri"/>
      <family val="2"/>
      <scheme val="minor"/>
    </font>
    <font>
      <b/>
      <sz val="14"/>
      <color theme="1"/>
      <name val="Calibri"/>
      <family val="2"/>
      <scheme val="minor"/>
    </font>
    <font>
      <b/>
      <sz val="8"/>
      <color theme="1"/>
      <name val="Calibri"/>
      <family val="2"/>
      <scheme val="minor"/>
    </font>
    <font>
      <sz val="8"/>
      <color indexed="8"/>
      <name val="Sylfaen"/>
      <family val="1"/>
    </font>
    <font>
      <b/>
      <sz val="8"/>
      <color indexed="8"/>
      <name val="Sylfaen"/>
      <family val="1"/>
    </font>
    <font>
      <sz val="8"/>
      <color theme="1"/>
      <name val="Sylfaen"/>
      <family val="1"/>
      <charset val="204"/>
    </font>
    <font>
      <sz val="8"/>
      <color indexed="8"/>
      <name val="Sylfaen"/>
      <family val="1"/>
      <charset val="204"/>
    </font>
    <font>
      <b/>
      <sz val="10"/>
      <color indexed="8"/>
      <name val="Sylfaen"/>
      <family val="1"/>
      <charset val="204"/>
    </font>
    <font>
      <sz val="8"/>
      <color theme="1"/>
      <name val="Sylfaen"/>
      <family val="1"/>
    </font>
    <font>
      <sz val="9"/>
      <color theme="1"/>
      <name val="Calibri"/>
      <family val="2"/>
      <scheme val="minor"/>
    </font>
    <font>
      <sz val="10"/>
      <color theme="1"/>
      <name val="Calibri"/>
      <family val="2"/>
      <scheme val="minor"/>
    </font>
    <font>
      <sz val="10"/>
      <color indexed="8"/>
      <name val="Calibri"/>
      <family val="2"/>
    </font>
    <font>
      <b/>
      <sz val="20"/>
      <color theme="1"/>
      <name val="Calibri"/>
      <family val="2"/>
      <charset val="204"/>
      <scheme val="minor"/>
    </font>
    <font>
      <sz val="12"/>
      <color rgb="FF000000"/>
      <name val="AcadNusx"/>
    </font>
    <font>
      <sz val="12"/>
      <color rgb="FF000000"/>
      <name val="Sylfaen"/>
      <family val="1"/>
    </font>
    <font>
      <b/>
      <sz val="16"/>
      <color theme="1"/>
      <name val="Calibri"/>
      <family val="2"/>
      <charset val="204"/>
      <scheme val="minor"/>
    </font>
    <font>
      <b/>
      <sz val="9"/>
      <color indexed="81"/>
      <name val="Tahoma"/>
      <family val="2"/>
      <charset val="204"/>
    </font>
    <font>
      <sz val="10"/>
      <color theme="1"/>
      <name val="Sylfaen"/>
      <family val="1"/>
      <charset val="204"/>
    </font>
    <font>
      <sz val="10"/>
      <color rgb="FF000000"/>
      <name val="Calibri"/>
      <family val="2"/>
    </font>
    <font>
      <sz val="10"/>
      <color rgb="FF000000"/>
      <name val="Calibri"/>
      <family val="2"/>
      <scheme val="minor"/>
    </font>
    <font>
      <sz val="10"/>
      <color theme="1"/>
      <name val="Sylfaen"/>
      <family val="1"/>
    </font>
    <font>
      <b/>
      <sz val="10"/>
      <color rgb="FF000000"/>
      <name val="Calibri"/>
      <family val="2"/>
      <charset val="204"/>
    </font>
    <font>
      <b/>
      <sz val="10"/>
      <color theme="1"/>
      <name val="Calibri"/>
      <family val="2"/>
      <charset val="204"/>
      <scheme val="minor"/>
    </font>
    <font>
      <sz val="10"/>
      <color theme="1"/>
      <name val="Arial"/>
      <family val="2"/>
      <charset val="204"/>
    </font>
    <font>
      <b/>
      <sz val="16"/>
      <color theme="1"/>
      <name val="Sylfaen"/>
      <family val="1"/>
      <charset val="204"/>
    </font>
    <font>
      <sz val="10"/>
      <color rgb="FF000000"/>
      <name val="Sylfaen"/>
      <family val="1"/>
      <charset val="204"/>
    </font>
    <font>
      <b/>
      <sz val="12"/>
      <color rgb="FF000000"/>
      <name val="Sylfaen"/>
      <family val="1"/>
      <charset val="204"/>
    </font>
    <font>
      <b/>
      <sz val="10"/>
      <color rgb="FF000000"/>
      <name val="Sylfaen"/>
      <family val="1"/>
      <charset val="204"/>
    </font>
    <font>
      <sz val="10"/>
      <color indexed="8"/>
      <name val="Sylfaen"/>
      <family val="1"/>
      <charset val="204"/>
    </font>
    <font>
      <b/>
      <sz val="14"/>
      <color rgb="FF000000"/>
      <name val="Sylfaen"/>
      <family val="1"/>
      <charset val="204"/>
    </font>
    <font>
      <sz val="8"/>
      <name val="Sylfaen"/>
      <family val="1"/>
    </font>
    <font>
      <b/>
      <sz val="10"/>
      <name val="Sylfaen"/>
      <family val="1"/>
      <charset val="204"/>
    </font>
    <font>
      <b/>
      <sz val="11"/>
      <color theme="1"/>
      <name val="Calibri"/>
      <family val="2"/>
      <charset val="204"/>
      <scheme val="minor"/>
    </font>
    <font>
      <sz val="12"/>
      <color theme="1"/>
      <name val="Sylfaen"/>
      <family val="1"/>
    </font>
    <font>
      <b/>
      <sz val="10"/>
      <color rgb="FF000000"/>
      <name val="Calibri"/>
      <family val="2"/>
      <charset val="204"/>
      <scheme val="minor"/>
    </font>
    <font>
      <sz val="12"/>
      <color indexed="8"/>
      <name val="Calibri"/>
      <family val="2"/>
    </font>
    <font>
      <b/>
      <sz val="11"/>
      <color indexed="8"/>
      <name val="Sylfaen"/>
      <family val="1"/>
      <charset val="204"/>
    </font>
    <font>
      <b/>
      <sz val="12"/>
      <color rgb="FF000000"/>
      <name val="Calibri"/>
      <family val="2"/>
      <charset val="204"/>
    </font>
    <font>
      <sz val="11"/>
      <color indexed="8"/>
      <name val="Sylfaen"/>
      <family val="1"/>
    </font>
    <font>
      <sz val="10"/>
      <color indexed="8"/>
      <name val="Sylfaen"/>
      <family val="1"/>
    </font>
    <font>
      <sz val="12"/>
      <color theme="1"/>
      <name val="Sylfaen"/>
      <family val="1"/>
      <charset val="204"/>
    </font>
    <font>
      <sz val="12"/>
      <color indexed="8"/>
      <name val="Sylfaen"/>
      <family val="1"/>
      <charset val="204"/>
    </font>
    <font>
      <sz val="12"/>
      <color theme="1"/>
      <name val="Calibri"/>
      <family val="2"/>
      <charset val="204"/>
      <scheme val="minor"/>
    </font>
    <font>
      <sz val="10"/>
      <color rgb="FF222222"/>
      <name val="Verdana"/>
      <family val="2"/>
    </font>
    <font>
      <b/>
      <sz val="12"/>
      <name val="Sylfaen"/>
      <family val="1"/>
      <charset val="204"/>
    </font>
    <font>
      <b/>
      <sz val="10"/>
      <color theme="1"/>
      <name val="Sylfaen"/>
      <family val="1"/>
      <charset val="204"/>
    </font>
    <font>
      <b/>
      <sz val="12"/>
      <color theme="1"/>
      <name val="Sylfaen"/>
      <family val="1"/>
      <charset val="204"/>
    </font>
    <font>
      <sz val="11"/>
      <name val="Calibri"/>
      <family val="2"/>
      <scheme val="minor"/>
    </font>
    <font>
      <sz val="10"/>
      <color rgb="FF222222"/>
      <name val="Calibri"/>
      <family val="2"/>
    </font>
    <font>
      <sz val="9"/>
      <color rgb="FF000000"/>
      <name val="Calibri"/>
      <family val="2"/>
      <charset val="204"/>
    </font>
    <font>
      <b/>
      <sz val="10"/>
      <color indexed="8"/>
      <name val="Sylfaen"/>
      <family val="1"/>
    </font>
    <font>
      <sz val="12"/>
      <color rgb="FF000000"/>
      <name val="Sylfaen"/>
      <family val="1"/>
      <charset val="204"/>
    </font>
  </fonts>
  <fills count="12">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FFFF"/>
        <bgColor rgb="FFFFFFFF"/>
      </patternFill>
    </fill>
    <fill>
      <patternFill patternType="solid">
        <fgColor rgb="FF0070C0"/>
        <bgColor indexed="64"/>
      </patternFill>
    </fill>
    <fill>
      <patternFill patternType="solid">
        <fgColor theme="0"/>
        <bgColor rgb="FFFFFFFF"/>
      </patternFill>
    </fill>
    <fill>
      <patternFill patternType="solid">
        <fgColor theme="9" tint="0.39997558519241921"/>
        <bgColor indexed="64"/>
      </patternFill>
    </fill>
    <fill>
      <patternFill patternType="solid">
        <fgColor rgb="FF0070C0"/>
        <bgColor rgb="FFFFFFFF"/>
      </patternFill>
    </fill>
    <fill>
      <patternFill patternType="solid">
        <fgColor rgb="FFFF0000"/>
        <bgColor indexed="64"/>
      </patternFill>
    </fill>
    <fill>
      <patternFill patternType="solid">
        <fgColor rgb="FFFF0000"/>
        <bgColor rgb="FFFFFFFF"/>
      </patternFill>
    </fill>
    <fill>
      <patternFill patternType="solid">
        <fgColor theme="8"/>
        <bgColor indexed="64"/>
      </patternFill>
    </fill>
  </fills>
  <borders count="16">
    <border>
      <left/>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9">
    <xf numFmtId="0" fontId="0" fillId="0" borderId="0"/>
    <xf numFmtId="0" fontId="8" fillId="0" borderId="0"/>
    <xf numFmtId="0" fontId="9" fillId="0" borderId="0"/>
    <xf numFmtId="0" fontId="7" fillId="0" borderId="0"/>
    <xf numFmtId="0" fontId="10" fillId="0" borderId="0"/>
    <xf numFmtId="0" fontId="10" fillId="0" borderId="0"/>
    <xf numFmtId="43" fontId="10"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15" fillId="0" borderId="0"/>
    <xf numFmtId="9" fontId="15" fillId="0" borderId="0" applyFont="0" applyFill="0" applyBorder="0" applyAlignment="0" applyProtection="0"/>
    <xf numFmtId="43" fontId="15" fillId="0" borderId="0" applyFont="0" applyFill="0" applyBorder="0" applyAlignment="0" applyProtection="0"/>
    <xf numFmtId="0" fontId="18" fillId="0" borderId="0"/>
    <xf numFmtId="0" fontId="21" fillId="0" borderId="0"/>
    <xf numFmtId="0" fontId="1" fillId="0" borderId="0"/>
    <xf numFmtId="0" fontId="1" fillId="0" borderId="0"/>
    <xf numFmtId="0" fontId="1" fillId="0" borderId="0"/>
    <xf numFmtId="0" fontId="10" fillId="0" borderId="0"/>
    <xf numFmtId="43" fontId="7" fillId="0" borderId="0" applyFont="0" applyFill="0" applyBorder="0" applyAlignment="0" applyProtection="0"/>
  </cellStyleXfs>
  <cellXfs count="423">
    <xf numFmtId="0" fontId="0" fillId="0" borderId="0" xfId="0"/>
    <xf numFmtId="0" fontId="0" fillId="2" borderId="0" xfId="0" applyFill="1"/>
    <xf numFmtId="0" fontId="5"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3" xfId="0" applyFont="1" applyFill="1" applyBorder="1" applyAlignment="1">
      <alignment horizontal="center" vertical="top" wrapText="1"/>
    </xf>
    <xf numFmtId="0" fontId="0" fillId="2" borderId="3"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13" fillId="2" borderId="3" xfId="0" applyFont="1" applyFill="1" applyBorder="1" applyAlignment="1">
      <alignment vertical="center" wrapText="1"/>
    </xf>
    <xf numFmtId="0" fontId="21"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25" fillId="0" borderId="0" xfId="0" applyFont="1"/>
    <xf numFmtId="0" fontId="12" fillId="3" borderId="3" xfId="0" applyFont="1" applyFill="1" applyBorder="1" applyAlignment="1">
      <alignment horizontal="center" vertical="center" textRotation="90" wrapText="1"/>
    </xf>
    <xf numFmtId="0" fontId="4"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2" fillId="2" borderId="3" xfId="16" applyFont="1" applyFill="1" applyBorder="1" applyAlignment="1">
      <alignment horizontal="left" vertical="center" wrapText="1"/>
    </xf>
    <xf numFmtId="0" fontId="24" fillId="2" borderId="3" xfId="0" applyFont="1" applyFill="1" applyBorder="1" applyAlignment="1">
      <alignment horizontal="center" vertical="top" wrapText="1"/>
    </xf>
    <xf numFmtId="166" fontId="19" fillId="2"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5" fontId="16" fillId="2" borderId="3" xfId="0" applyNumberFormat="1" applyFont="1" applyFill="1" applyBorder="1" applyAlignment="1">
      <alignment horizontal="center" vertical="center" wrapText="1"/>
    </xf>
    <xf numFmtId="0" fontId="26" fillId="4" borderId="3" xfId="0" applyFont="1" applyFill="1" applyBorder="1" applyAlignment="1">
      <alignment horizontal="center" vertical="center" wrapText="1"/>
    </xf>
    <xf numFmtId="166" fontId="28" fillId="2" borderId="3" xfId="0" applyNumberFormat="1" applyFont="1" applyFill="1" applyBorder="1" applyAlignment="1">
      <alignment horizontal="center" vertical="center" wrapText="1"/>
    </xf>
    <xf numFmtId="0" fontId="29" fillId="2" borderId="3" xfId="0" applyFont="1" applyFill="1" applyBorder="1" applyAlignment="1">
      <alignment horizontal="center" vertical="center" wrapText="1"/>
    </xf>
    <xf numFmtId="165" fontId="29" fillId="2" borderId="3" xfId="0" applyNumberFormat="1" applyFont="1" applyFill="1" applyBorder="1" applyAlignment="1">
      <alignment horizontal="center" vertical="center" wrapText="1"/>
    </xf>
    <xf numFmtId="0" fontId="12" fillId="3" borderId="3" xfId="0" applyFont="1" applyFill="1" applyBorder="1" applyAlignment="1">
      <alignment horizontal="center" vertical="center" textRotation="90"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 borderId="3" xfId="0" applyFont="1" applyFill="1" applyBorder="1" applyAlignment="1">
      <alignment vertical="center" wrapText="1"/>
    </xf>
    <xf numFmtId="0" fontId="30" fillId="4" borderId="3" xfId="0" applyFont="1" applyFill="1" applyBorder="1" applyAlignment="1">
      <alignment horizontal="center" vertical="center" wrapText="1"/>
    </xf>
    <xf numFmtId="0" fontId="0" fillId="2" borderId="0" xfId="0" applyNumberFormat="1" applyFill="1"/>
    <xf numFmtId="166" fontId="31" fillId="2" borderId="3" xfId="0" applyNumberFormat="1" applyFont="1" applyFill="1" applyBorder="1" applyAlignment="1">
      <alignment horizontal="center" vertical="center" wrapText="1"/>
    </xf>
    <xf numFmtId="166" fontId="8" fillId="2" borderId="3" xfId="0" applyNumberFormat="1" applyFont="1" applyFill="1" applyBorder="1" applyAlignment="1">
      <alignment horizontal="center" vertical="center" wrapText="1"/>
    </xf>
    <xf numFmtId="2" fontId="28" fillId="2" borderId="3" xfId="0" applyNumberFormat="1" applyFont="1" applyFill="1" applyBorder="1" applyAlignment="1">
      <alignment horizontal="center" vertical="center" wrapText="1"/>
    </xf>
    <xf numFmtId="2" fontId="29" fillId="2" borderId="3" xfId="0" applyNumberFormat="1" applyFont="1" applyFill="1" applyBorder="1" applyAlignment="1">
      <alignment horizontal="center" vertical="center" wrapText="1"/>
    </xf>
    <xf numFmtId="167" fontId="19" fillId="2" borderId="3" xfId="0" applyNumberFormat="1" applyFont="1" applyFill="1" applyBorder="1" applyAlignment="1">
      <alignment horizontal="center" vertical="center" wrapText="1"/>
    </xf>
    <xf numFmtId="2" fontId="19" fillId="2"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2" fontId="32" fillId="0" borderId="3" xfId="0" applyNumberFormat="1" applyFont="1" applyBorder="1" applyAlignment="1">
      <alignment horizontal="center" vertical="center"/>
    </xf>
    <xf numFmtId="2" fontId="32" fillId="2" borderId="3" xfId="0" applyNumberFormat="1" applyFont="1" applyFill="1" applyBorder="1" applyAlignment="1">
      <alignment horizontal="center" vertical="center"/>
    </xf>
    <xf numFmtId="0" fontId="20" fillId="2" borderId="2" xfId="0" applyFont="1" applyFill="1" applyBorder="1" applyAlignment="1">
      <alignment horizontal="center" vertical="center" wrapText="1"/>
    </xf>
    <xf numFmtId="0" fontId="13" fillId="2" borderId="2" xfId="0" applyFont="1" applyFill="1" applyBorder="1" applyAlignment="1">
      <alignment vertical="center" wrapText="1"/>
    </xf>
    <xf numFmtId="0" fontId="30" fillId="0" borderId="2" xfId="0" applyFont="1" applyBorder="1" applyAlignment="1">
      <alignment vertical="center" wrapText="1"/>
    </xf>
    <xf numFmtId="0" fontId="17" fillId="2" borderId="2" xfId="0" applyFont="1" applyFill="1" applyBorder="1" applyAlignment="1">
      <alignment horizontal="center" vertical="center" wrapText="1"/>
    </xf>
    <xf numFmtId="2" fontId="16" fillId="2" borderId="2" xfId="0" applyNumberFormat="1" applyFont="1" applyFill="1" applyBorder="1" applyAlignment="1">
      <alignment horizontal="center" vertical="center" wrapText="1"/>
    </xf>
    <xf numFmtId="2" fontId="19" fillId="2" borderId="2" xfId="0" applyNumberFormat="1" applyFont="1" applyFill="1" applyBorder="1" applyAlignment="1">
      <alignment horizontal="center" vertical="center" wrapText="1"/>
    </xf>
    <xf numFmtId="2" fontId="32" fillId="0" borderId="2" xfId="0" applyNumberFormat="1" applyFont="1" applyBorder="1" applyAlignment="1">
      <alignment horizontal="center" vertical="center"/>
    </xf>
    <xf numFmtId="166" fontId="8"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24" fillId="2" borderId="2" xfId="0" applyFont="1" applyFill="1" applyBorder="1" applyAlignment="1">
      <alignment horizontal="center" vertical="top" wrapText="1"/>
    </xf>
    <xf numFmtId="0" fontId="30" fillId="4" borderId="2" xfId="0" applyFont="1" applyFill="1" applyBorder="1" applyAlignment="1">
      <alignment horizontal="center" vertical="center" wrapText="1"/>
    </xf>
    <xf numFmtId="0" fontId="11" fillId="5" borderId="3" xfId="0" applyFont="1" applyFill="1" applyBorder="1" applyAlignment="1">
      <alignment vertical="center" wrapText="1"/>
    </xf>
    <xf numFmtId="0" fontId="36" fillId="3" borderId="10" xfId="0" applyFont="1" applyFill="1" applyBorder="1" applyAlignment="1">
      <alignment vertical="center" wrapText="1"/>
    </xf>
    <xf numFmtId="0" fontId="36" fillId="3" borderId="8" xfId="0" applyFont="1" applyFill="1" applyBorder="1" applyAlignment="1">
      <alignment vertical="center" wrapText="1"/>
    </xf>
    <xf numFmtId="0" fontId="37" fillId="3" borderId="3" xfId="0" applyFont="1" applyFill="1" applyBorder="1" applyAlignment="1">
      <alignment vertical="top" wrapText="1"/>
    </xf>
    <xf numFmtId="0" fontId="36" fillId="3" borderId="12" xfId="0" applyFont="1" applyFill="1" applyBorder="1" applyAlignment="1">
      <alignment vertical="center" wrapText="1"/>
    </xf>
    <xf numFmtId="0" fontId="36" fillId="3" borderId="13" xfId="0" applyFont="1" applyFill="1" applyBorder="1" applyAlignment="1">
      <alignment vertical="center" wrapText="1"/>
    </xf>
    <xf numFmtId="0" fontId="36" fillId="3" borderId="4" xfId="0" applyFont="1" applyFill="1" applyBorder="1" applyAlignment="1">
      <alignment horizontal="center" vertical="center" textRotation="90" wrapText="1"/>
    </xf>
    <xf numFmtId="0" fontId="39" fillId="5" borderId="3" xfId="0" applyFont="1" applyFill="1" applyBorder="1" applyAlignment="1">
      <alignment vertical="center" wrapText="1"/>
    </xf>
    <xf numFmtId="0" fontId="36" fillId="5" borderId="2" xfId="0" applyFont="1" applyFill="1" applyBorder="1" applyAlignment="1">
      <alignment horizontal="center" vertical="center" textRotation="90" wrapText="1"/>
    </xf>
    <xf numFmtId="0" fontId="36" fillId="5" borderId="4" xfId="0" applyFont="1" applyFill="1" applyBorder="1" applyAlignment="1">
      <alignment horizontal="center" vertical="center" textRotation="90" wrapText="1"/>
    </xf>
    <xf numFmtId="2" fontId="38" fillId="5" borderId="2" xfId="0" applyNumberFormat="1" applyFont="1" applyFill="1" applyBorder="1" applyAlignment="1">
      <alignment horizontal="center" vertical="center" wrapText="1"/>
    </xf>
    <xf numFmtId="0" fontId="35" fillId="2"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26" fillId="6" borderId="15" xfId="0" applyFont="1" applyFill="1" applyBorder="1" applyAlignment="1">
      <alignment horizontal="center" vertical="center" wrapText="1"/>
    </xf>
    <xf numFmtId="0" fontId="40" fillId="2" borderId="2" xfId="0" applyFont="1" applyFill="1" applyBorder="1" applyAlignment="1">
      <alignment vertical="top" wrapText="1"/>
    </xf>
    <xf numFmtId="4" fontId="22" fillId="6" borderId="2" xfId="0" applyNumberFormat="1" applyFont="1" applyFill="1" applyBorder="1" applyAlignment="1">
      <alignment horizontal="center" vertical="center" wrapText="1"/>
    </xf>
    <xf numFmtId="0" fontId="0" fillId="2" borderId="0" xfId="0" applyFill="1" applyBorder="1" applyAlignment="1">
      <alignment vertical="center"/>
    </xf>
    <xf numFmtId="0" fontId="0" fillId="7" borderId="0" xfId="0" applyFill="1" applyBorder="1" applyAlignment="1">
      <alignment vertical="center"/>
    </xf>
    <xf numFmtId="0" fontId="35" fillId="2" borderId="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26" fillId="6" borderId="14" xfId="0" applyFont="1" applyFill="1" applyBorder="1" applyAlignment="1">
      <alignment horizontal="center" vertical="center" wrapText="1"/>
    </xf>
    <xf numFmtId="0" fontId="40" fillId="2" borderId="3" xfId="0" applyFont="1" applyFill="1" applyBorder="1" applyAlignment="1">
      <alignment vertical="top" wrapText="1"/>
    </xf>
    <xf numFmtId="4" fontId="22" fillId="6" borderId="3" xfId="0" applyNumberFormat="1" applyFont="1" applyFill="1" applyBorder="1" applyAlignment="1">
      <alignment horizontal="center" vertical="center" wrapText="1"/>
    </xf>
    <xf numFmtId="0" fontId="35" fillId="2" borderId="3" xfId="0" applyFont="1" applyFill="1" applyBorder="1" applyAlignment="1">
      <alignment vertical="center" wrapText="1"/>
    </xf>
    <xf numFmtId="4" fontId="22" fillId="8" borderId="3" xfId="0" applyNumberFormat="1" applyFont="1" applyFill="1" applyBorder="1" applyAlignment="1">
      <alignment horizontal="center" vertical="center" wrapText="1"/>
    </xf>
    <xf numFmtId="0" fontId="35" fillId="5" borderId="3" xfId="0" applyFont="1" applyFill="1" applyBorder="1" applyAlignment="1">
      <alignment horizontal="center" vertical="center" wrapText="1"/>
    </xf>
    <xf numFmtId="0" fontId="40" fillId="5" borderId="3" xfId="0" applyFont="1" applyFill="1" applyBorder="1" applyAlignment="1">
      <alignment horizontal="center" vertical="center" wrapText="1"/>
    </xf>
    <xf numFmtId="0" fontId="40" fillId="5" borderId="3" xfId="0" applyFont="1" applyFill="1" applyBorder="1" applyAlignment="1">
      <alignment vertical="top" wrapText="1"/>
    </xf>
    <xf numFmtId="0" fontId="35" fillId="5" borderId="3" xfId="0" applyFont="1" applyFill="1" applyBorder="1" applyAlignment="1">
      <alignment vertical="center" wrapText="1"/>
    </xf>
    <xf numFmtId="0" fontId="41" fillId="0" borderId="0" xfId="0" applyFont="1"/>
    <xf numFmtId="0" fontId="42" fillId="9" borderId="3" xfId="0" applyFont="1" applyFill="1" applyBorder="1" applyAlignment="1">
      <alignment horizontal="center" vertical="center"/>
    </xf>
    <xf numFmtId="0" fontId="0" fillId="9" borderId="3" xfId="0" applyFill="1" applyBorder="1"/>
    <xf numFmtId="4" fontId="22" fillId="10" borderId="3" xfId="0" applyNumberFormat="1" applyFont="1" applyFill="1" applyBorder="1" applyAlignment="1">
      <alignment horizontal="center" vertical="center" wrapText="1"/>
    </xf>
    <xf numFmtId="0" fontId="43" fillId="9" borderId="3" xfId="0" applyFont="1" applyFill="1" applyBorder="1" applyAlignment="1">
      <alignment horizontal="right"/>
    </xf>
    <xf numFmtId="0" fontId="42" fillId="2" borderId="0" xfId="0" applyFont="1" applyFill="1" applyAlignment="1">
      <alignment horizontal="center" vertical="center"/>
    </xf>
    <xf numFmtId="0" fontId="43" fillId="0" borderId="0" xfId="0" applyFont="1" applyAlignment="1">
      <alignment horizontal="right"/>
    </xf>
    <xf numFmtId="0" fontId="42" fillId="7" borderId="0" xfId="0" applyFont="1" applyFill="1" applyAlignment="1">
      <alignment horizontal="center" vertical="center"/>
    </xf>
    <xf numFmtId="0" fontId="0" fillId="7" borderId="0" xfId="0" applyFill="1"/>
    <xf numFmtId="0" fontId="32" fillId="2" borderId="0" xfId="0" applyFont="1" applyFill="1" applyAlignment="1">
      <alignment wrapText="1"/>
    </xf>
    <xf numFmtId="0" fontId="32" fillId="0" borderId="0" xfId="0" applyFont="1" applyAlignment="1">
      <alignment wrapText="1"/>
    </xf>
    <xf numFmtId="0" fontId="46" fillId="3" borderId="3" xfId="0" applyFont="1" applyFill="1" applyBorder="1" applyAlignment="1">
      <alignment horizontal="center" vertical="center" textRotation="90" wrapText="1"/>
    </xf>
    <xf numFmtId="0" fontId="46" fillId="0" borderId="3" xfId="0" applyFont="1" applyBorder="1" applyAlignment="1">
      <alignment horizontal="center" vertical="center" wrapText="1"/>
    </xf>
    <xf numFmtId="0" fontId="32" fillId="2" borderId="3" xfId="0" applyFont="1" applyFill="1" applyBorder="1" applyAlignment="1">
      <alignment wrapText="1"/>
    </xf>
    <xf numFmtId="0" fontId="47" fillId="11" borderId="3" xfId="0" applyFont="1" applyFill="1" applyBorder="1" applyAlignment="1">
      <alignment horizontal="center" vertical="center" wrapText="1"/>
    </xf>
    <xf numFmtId="0" fontId="47" fillId="2" borderId="0" xfId="0" applyFont="1" applyFill="1" applyAlignment="1">
      <alignment horizontal="center" vertical="center" wrapText="1"/>
    </xf>
    <xf numFmtId="0" fontId="47" fillId="0" borderId="0" xfId="0" applyFont="1" applyAlignment="1">
      <alignment horizontal="center" vertical="center" wrapText="1"/>
    </xf>
    <xf numFmtId="0" fontId="42" fillId="2" borderId="3" xfId="0" applyFont="1" applyFill="1" applyBorder="1" applyAlignment="1">
      <alignment horizontal="center" vertical="center" wrapText="1"/>
    </xf>
    <xf numFmtId="0" fontId="42" fillId="2" borderId="3" xfId="0" applyFont="1" applyFill="1" applyBorder="1" applyAlignment="1">
      <alignment horizontal="left" vertical="top" wrapText="1"/>
    </xf>
    <xf numFmtId="0" fontId="49" fillId="2" borderId="3" xfId="0" applyFont="1" applyFill="1" applyBorder="1" applyAlignment="1">
      <alignment horizontal="left" vertical="top" wrapText="1"/>
    </xf>
    <xf numFmtId="0" fontId="50" fillId="2" borderId="3" xfId="0" applyFont="1" applyFill="1" applyBorder="1" applyAlignment="1">
      <alignment horizontal="center" vertical="center" wrapText="1"/>
    </xf>
    <xf numFmtId="4" fontId="50" fillId="2" borderId="3" xfId="0" applyNumberFormat="1" applyFont="1" applyFill="1" applyBorder="1" applyAlignment="1">
      <alignment horizontal="center" vertical="center"/>
    </xf>
    <xf numFmtId="4" fontId="50" fillId="2" borderId="3" xfId="0" applyNumberFormat="1" applyFont="1" applyFill="1" applyBorder="1" applyAlignment="1">
      <alignment horizontal="center" vertical="center" wrapText="1"/>
    </xf>
    <xf numFmtId="0" fontId="51" fillId="2" borderId="3" xfId="0" applyFont="1" applyFill="1" applyBorder="1" applyAlignment="1">
      <alignment horizontal="right" vertical="top" wrapText="1"/>
    </xf>
    <xf numFmtId="4" fontId="22" fillId="4" borderId="3" xfId="0" applyNumberFormat="1" applyFont="1" applyFill="1" applyBorder="1" applyAlignment="1">
      <alignment horizontal="center" vertical="center" wrapText="1"/>
    </xf>
    <xf numFmtId="0" fontId="22" fillId="4" borderId="3" xfId="0" applyFont="1" applyFill="1" applyBorder="1" applyAlignment="1">
      <alignment horizontal="center" vertical="center" wrapText="1"/>
    </xf>
    <xf numFmtId="0" fontId="52" fillId="2" borderId="3" xfId="0" applyFont="1" applyFill="1" applyBorder="1" applyAlignment="1">
      <alignment horizontal="justify" vertical="center"/>
    </xf>
    <xf numFmtId="0" fontId="25" fillId="2" borderId="3" xfId="0" applyFont="1" applyFill="1" applyBorder="1" applyAlignment="1">
      <alignment horizontal="justify" vertical="center"/>
    </xf>
    <xf numFmtId="0" fontId="52" fillId="2" borderId="3" xfId="0" applyFont="1" applyFill="1" applyBorder="1" applyAlignment="1">
      <alignment horizontal="center" vertical="center"/>
    </xf>
    <xf numFmtId="0" fontId="52" fillId="0" borderId="3" xfId="0" applyFont="1" applyBorder="1" applyAlignment="1">
      <alignment horizontal="justify" vertical="center"/>
    </xf>
    <xf numFmtId="0" fontId="42" fillId="0" borderId="3" xfId="0" applyFont="1" applyBorder="1" applyAlignment="1">
      <alignment wrapText="1"/>
    </xf>
    <xf numFmtId="0" fontId="42" fillId="0" borderId="3" xfId="0" applyFont="1" applyBorder="1" applyAlignment="1">
      <alignment horizontal="center" vertical="center" wrapText="1"/>
    </xf>
    <xf numFmtId="4" fontId="53" fillId="2" borderId="3" xfId="0" applyNumberFormat="1" applyFont="1" applyFill="1" applyBorder="1" applyAlignment="1">
      <alignment horizontal="center" vertical="center"/>
    </xf>
    <xf numFmtId="0" fontId="42" fillId="2" borderId="3" xfId="0" applyFont="1" applyFill="1" applyBorder="1" applyAlignment="1">
      <alignment wrapText="1"/>
    </xf>
    <xf numFmtId="0" fontId="55" fillId="0" borderId="4" xfId="17" applyFont="1" applyFill="1" applyBorder="1" applyAlignment="1">
      <alignment horizontal="left" vertical="center" wrapText="1"/>
    </xf>
    <xf numFmtId="0" fontId="55" fillId="0" borderId="3" xfId="17" applyFont="1" applyFill="1" applyBorder="1" applyAlignment="1">
      <alignment horizontal="left" vertical="center" wrapText="1"/>
    </xf>
    <xf numFmtId="4" fontId="54" fillId="0" borderId="3" xfId="0" applyNumberFormat="1" applyFont="1" applyBorder="1" applyAlignment="1">
      <alignment vertical="center" wrapText="1"/>
    </xf>
    <xf numFmtId="0" fontId="47" fillId="11" borderId="3" xfId="0" applyFont="1" applyFill="1" applyBorder="1" applyAlignment="1">
      <alignment vertical="center" wrapText="1"/>
    </xf>
    <xf numFmtId="0" fontId="49" fillId="2" borderId="0" xfId="0" applyFont="1" applyFill="1"/>
    <xf numFmtId="0" fontId="57" fillId="3" borderId="3" xfId="0" applyFont="1" applyFill="1" applyBorder="1" applyAlignment="1">
      <alignment vertical="center" wrapText="1"/>
    </xf>
    <xf numFmtId="0" fontId="57" fillId="3" borderId="3" xfId="0" applyFont="1" applyFill="1" applyBorder="1" applyAlignment="1">
      <alignment horizontal="center" vertical="center" textRotation="90" wrapText="1"/>
    </xf>
    <xf numFmtId="4" fontId="57" fillId="3" borderId="3" xfId="0" applyNumberFormat="1" applyFont="1" applyFill="1" applyBorder="1" applyAlignment="1">
      <alignment vertical="top" textRotation="90" wrapText="1"/>
    </xf>
    <xf numFmtId="0" fontId="57" fillId="2" borderId="3" xfId="0" applyFont="1" applyFill="1" applyBorder="1" applyAlignment="1">
      <alignment horizontal="center" vertical="center" wrapText="1"/>
    </xf>
    <xf numFmtId="0" fontId="57" fillId="2" borderId="3" xfId="0" applyFont="1" applyFill="1" applyBorder="1" applyAlignment="1">
      <alignment horizontal="left" vertical="center" wrapText="1"/>
    </xf>
    <xf numFmtId="0" fontId="49" fillId="2" borderId="3" xfId="0" applyFont="1" applyFill="1" applyBorder="1" applyAlignment="1">
      <alignment horizontal="center" vertical="center" textRotation="90" wrapText="1"/>
    </xf>
    <xf numFmtId="0" fontId="49" fillId="2" borderId="3" xfId="0" applyFont="1" applyFill="1" applyBorder="1" applyAlignment="1">
      <alignment horizontal="center" vertical="center" wrapText="1"/>
    </xf>
    <xf numFmtId="4" fontId="49" fillId="2" borderId="3" xfId="0" applyNumberFormat="1" applyFont="1" applyFill="1" applyBorder="1" applyAlignment="1">
      <alignment vertical="top" wrapText="1"/>
    </xf>
    <xf numFmtId="0" fontId="58" fillId="11" borderId="3" xfId="0" applyFont="1" applyFill="1" applyBorder="1" applyAlignment="1">
      <alignment vertical="center" wrapText="1"/>
    </xf>
    <xf numFmtId="0" fontId="59" fillId="2" borderId="3" xfId="0" applyFont="1" applyFill="1" applyBorder="1" applyAlignment="1">
      <alignment horizontal="center" vertical="center" wrapText="1"/>
    </xf>
    <xf numFmtId="0" fontId="57" fillId="2" borderId="2" xfId="0" applyFont="1" applyFill="1" applyBorder="1" applyAlignment="1">
      <alignment horizontal="left" vertical="top" wrapText="1"/>
    </xf>
    <xf numFmtId="16" fontId="60" fillId="2" borderId="3" xfId="0" applyNumberFormat="1" applyFont="1" applyFill="1" applyBorder="1" applyAlignment="1">
      <alignment horizontal="center" vertical="center" wrapText="1"/>
    </xf>
    <xf numFmtId="0" fontId="55" fillId="2" borderId="4" xfId="17" applyFont="1" applyFill="1" applyBorder="1" applyAlignment="1">
      <alignment horizontal="center" vertical="center" wrapText="1"/>
    </xf>
    <xf numFmtId="0" fontId="22" fillId="6" borderId="3" xfId="0" applyFont="1" applyFill="1" applyBorder="1" applyAlignment="1">
      <alignment horizontal="center" vertical="center" wrapText="1"/>
    </xf>
    <xf numFmtId="0" fontId="57" fillId="2" borderId="3" xfId="0" applyFont="1" applyFill="1" applyBorder="1" applyAlignment="1">
      <alignment horizontal="center" vertical="center" textRotation="90"/>
    </xf>
    <xf numFmtId="3" fontId="61" fillId="2" borderId="3" xfId="0" applyNumberFormat="1" applyFont="1" applyFill="1" applyBorder="1" applyAlignment="1">
      <alignment vertical="top"/>
    </xf>
    <xf numFmtId="0" fontId="61" fillId="2" borderId="3" xfId="0" applyFont="1" applyFill="1" applyBorder="1" applyAlignment="1">
      <alignment vertical="top"/>
    </xf>
    <xf numFmtId="0" fontId="61" fillId="2" borderId="3" xfId="0" applyFont="1" applyFill="1" applyBorder="1" applyAlignment="1">
      <alignment vertical="top" textRotation="90"/>
    </xf>
    <xf numFmtId="168" fontId="61" fillId="2" borderId="3" xfId="18" applyNumberFormat="1" applyFont="1" applyFill="1" applyBorder="1" applyAlignment="1">
      <alignment horizontal="right" vertical="top"/>
    </xf>
    <xf numFmtId="16" fontId="61" fillId="2" borderId="3" xfId="0" applyNumberFormat="1" applyFont="1" applyFill="1" applyBorder="1" applyAlignment="1">
      <alignment vertical="top" textRotation="90"/>
    </xf>
    <xf numFmtId="3" fontId="57" fillId="2" borderId="3" xfId="0" applyNumberFormat="1" applyFont="1" applyFill="1" applyBorder="1" applyAlignment="1">
      <alignment vertical="top"/>
    </xf>
    <xf numFmtId="4" fontId="58" fillId="2" borderId="3" xfId="0" applyNumberFormat="1" applyFont="1" applyFill="1" applyBorder="1" applyAlignment="1">
      <alignment vertical="top"/>
    </xf>
    <xf numFmtId="0" fontId="55" fillId="2" borderId="4" xfId="17" applyFont="1" applyFill="1" applyBorder="1" applyAlignment="1">
      <alignment horizontal="left" vertical="center" wrapText="1"/>
    </xf>
    <xf numFmtId="3" fontId="58" fillId="2" borderId="3" xfId="0" applyNumberFormat="1" applyFont="1" applyFill="1" applyBorder="1" applyAlignment="1">
      <alignment vertical="top"/>
    </xf>
    <xf numFmtId="0" fontId="60" fillId="2" borderId="3" xfId="0" applyFont="1" applyFill="1" applyBorder="1" applyAlignment="1">
      <alignment horizontal="left" vertical="top" wrapText="1"/>
    </xf>
    <xf numFmtId="0" fontId="57" fillId="2" borderId="3" xfId="0" applyFont="1" applyFill="1" applyBorder="1" applyAlignment="1">
      <alignment vertical="center"/>
    </xf>
    <xf numFmtId="0" fontId="49" fillId="2" borderId="3" xfId="0" applyFont="1" applyFill="1" applyBorder="1"/>
    <xf numFmtId="0" fontId="60" fillId="2" borderId="2" xfId="0" applyFont="1" applyFill="1" applyBorder="1" applyAlignment="1">
      <alignment horizontal="center" vertical="center" wrapText="1"/>
    </xf>
    <xf numFmtId="0" fontId="62" fillId="6" borderId="3" xfId="0" applyFont="1" applyFill="1" applyBorder="1" applyAlignment="1">
      <alignment horizontal="center" vertical="center" wrapText="1"/>
    </xf>
    <xf numFmtId="0" fontId="60" fillId="2" borderId="2" xfId="0" applyFont="1" applyFill="1" applyBorder="1" applyAlignment="1">
      <alignment horizontal="left" vertical="top" wrapText="1"/>
    </xf>
    <xf numFmtId="0" fontId="49" fillId="2" borderId="3" xfId="2" applyFont="1" applyFill="1" applyBorder="1" applyAlignment="1">
      <alignment vertical="top" wrapText="1"/>
    </xf>
    <xf numFmtId="0" fontId="55" fillId="2" borderId="3" xfId="17" applyFont="1" applyFill="1" applyBorder="1" applyAlignment="1">
      <alignment horizontal="left" vertical="center" wrapText="1"/>
    </xf>
    <xf numFmtId="0" fontId="3" fillId="2" borderId="3" xfId="0" applyFont="1" applyFill="1" applyBorder="1" applyAlignment="1">
      <alignment vertical="center" wrapText="1"/>
    </xf>
    <xf numFmtId="3" fontId="61" fillId="2" borderId="3" xfId="0" applyNumberFormat="1" applyFont="1" applyFill="1" applyBorder="1" applyAlignment="1">
      <alignment vertical="center"/>
    </xf>
    <xf numFmtId="3" fontId="61" fillId="2" borderId="3" xfId="0" applyNumberFormat="1" applyFont="1" applyFill="1" applyBorder="1" applyAlignment="1">
      <alignment horizontal="center" vertical="center"/>
    </xf>
    <xf numFmtId="0" fontId="57" fillId="2" borderId="2" xfId="0" applyFont="1" applyFill="1" applyBorder="1" applyAlignment="1">
      <alignment vertical="center"/>
    </xf>
    <xf numFmtId="0" fontId="22" fillId="6" borderId="2" xfId="0" applyFont="1" applyFill="1" applyBorder="1" applyAlignment="1">
      <alignment horizontal="center" vertical="center" wrapText="1"/>
    </xf>
    <xf numFmtId="4" fontId="58" fillId="11" borderId="3" xfId="0" applyNumberFormat="1" applyFont="1" applyFill="1" applyBorder="1" applyAlignment="1">
      <alignment vertical="center" wrapText="1"/>
    </xf>
    <xf numFmtId="0" fontId="52" fillId="0" borderId="3" xfId="0" applyFont="1" applyBorder="1" applyAlignment="1">
      <alignment horizontal="center" vertical="center" wrapText="1"/>
    </xf>
    <xf numFmtId="0" fontId="49" fillId="2" borderId="0" xfId="0" applyFont="1" applyFill="1" applyAlignment="1">
      <alignment horizontal="center" vertical="center"/>
    </xf>
    <xf numFmtId="0" fontId="49" fillId="2" borderId="0" xfId="0" applyFont="1" applyFill="1" applyAlignment="1">
      <alignment horizontal="left" vertical="top" wrapText="1"/>
    </xf>
    <xf numFmtId="0" fontId="49" fillId="2" borderId="0" xfId="0" applyFont="1" applyFill="1" applyAlignment="1">
      <alignment horizontal="left"/>
    </xf>
    <xf numFmtId="0" fontId="49" fillId="2" borderId="0" xfId="0" applyFont="1" applyFill="1" applyAlignment="1">
      <alignment textRotation="90"/>
    </xf>
    <xf numFmtId="4" fontId="49" fillId="2" borderId="0" xfId="0" applyNumberFormat="1" applyFont="1" applyFill="1" applyAlignment="1">
      <alignment vertical="top"/>
    </xf>
    <xf numFmtId="0" fontId="46" fillId="3" borderId="3" xfId="0" applyFont="1" applyFill="1" applyBorder="1" applyAlignment="1">
      <alignment horizontal="center" vertical="center" textRotation="90" wrapText="1"/>
    </xf>
    <xf numFmtId="4" fontId="63" fillId="10" borderId="3" xfId="0" applyNumberFormat="1" applyFont="1" applyFill="1" applyBorder="1" applyAlignment="1">
      <alignment horizontal="center" vertical="center" wrapText="1"/>
    </xf>
    <xf numFmtId="4" fontId="54" fillId="0" borderId="3" xfId="0" applyNumberFormat="1" applyFont="1" applyBorder="1" applyAlignment="1">
      <alignment horizontal="center" vertical="center" wrapText="1"/>
    </xf>
    <xf numFmtId="0" fontId="57" fillId="3" borderId="3" xfId="0" applyFont="1" applyFill="1" applyBorder="1" applyAlignment="1">
      <alignment horizontal="center" vertical="center" textRotation="90" wrapText="1"/>
    </xf>
    <xf numFmtId="0" fontId="0" fillId="2" borderId="0" xfId="0" applyFill="1" applyAlignment="1">
      <alignment vertical="center"/>
    </xf>
    <xf numFmtId="0" fontId="32" fillId="2" borderId="0" xfId="0" applyFont="1" applyFill="1" applyAlignment="1">
      <alignment horizontal="center" vertical="center"/>
    </xf>
    <xf numFmtId="49" fontId="46" fillId="3" borderId="3" xfId="0" applyNumberFormat="1" applyFont="1" applyFill="1" applyBorder="1" applyAlignment="1">
      <alignment horizontal="center" vertical="center" textRotation="90" wrapText="1"/>
    </xf>
    <xf numFmtId="0" fontId="66" fillId="2" borderId="3" xfId="0" applyFont="1" applyFill="1" applyBorder="1" applyAlignment="1">
      <alignment horizontal="center" vertical="center"/>
    </xf>
    <xf numFmtId="0" fontId="49" fillId="0" borderId="3" xfId="0" applyFont="1" applyFill="1" applyBorder="1" applyAlignment="1">
      <alignment horizontal="center" vertical="center" wrapText="1"/>
    </xf>
    <xf numFmtId="0" fontId="42" fillId="0" borderId="3" xfId="0" applyFont="1" applyBorder="1" applyAlignment="1">
      <alignment vertical="center" wrapText="1"/>
    </xf>
    <xf numFmtId="3" fontId="50" fillId="6" borderId="3" xfId="0" applyNumberFormat="1" applyFont="1" applyFill="1" applyBorder="1" applyAlignment="1">
      <alignment horizontal="center" vertical="center" wrapText="1"/>
    </xf>
    <xf numFmtId="165" fontId="51" fillId="2" borderId="3" xfId="8" applyNumberFormat="1" applyFont="1" applyFill="1" applyBorder="1" applyAlignment="1">
      <alignment horizontal="right" vertical="center"/>
    </xf>
    <xf numFmtId="49" fontId="51" fillId="2" borderId="3" xfId="8" applyNumberFormat="1" applyFont="1" applyFill="1" applyBorder="1" applyAlignment="1">
      <alignment horizontal="center" vertical="center"/>
    </xf>
    <xf numFmtId="0" fontId="51" fillId="2" borderId="3" xfId="0" applyFont="1" applyFill="1" applyBorder="1" applyAlignment="1">
      <alignment horizontal="center" vertical="center" wrapText="1"/>
    </xf>
    <xf numFmtId="0" fontId="51" fillId="2" borderId="3" xfId="0" applyFont="1" applyFill="1" applyBorder="1" applyAlignment="1">
      <alignment vertical="center"/>
    </xf>
    <xf numFmtId="0" fontId="67" fillId="2" borderId="3" xfId="0" applyFont="1" applyFill="1" applyBorder="1" applyAlignment="1" applyProtection="1">
      <alignment horizontal="center" vertical="center" wrapText="1"/>
    </xf>
    <xf numFmtId="0" fontId="42" fillId="2" borderId="0" xfId="0" applyFont="1" applyFill="1" applyAlignment="1">
      <alignment vertical="center"/>
    </xf>
    <xf numFmtId="0" fontId="6" fillId="2" borderId="3" xfId="0" applyFont="1" applyFill="1" applyBorder="1" applyAlignment="1">
      <alignment horizontal="right" vertical="center"/>
    </xf>
    <xf numFmtId="3" fontId="69" fillId="6" borderId="3" xfId="0" applyNumberFormat="1" applyFont="1" applyFill="1" applyBorder="1" applyAlignment="1">
      <alignment horizontal="center" vertical="center" wrapText="1"/>
    </xf>
    <xf numFmtId="165" fontId="6" fillId="2" borderId="3" xfId="8" applyNumberFormat="1" applyFont="1" applyFill="1" applyBorder="1" applyAlignment="1">
      <alignment horizontal="right" vertical="center"/>
    </xf>
    <xf numFmtId="0" fontId="6" fillId="2" borderId="3" xfId="0" applyFont="1" applyFill="1" applyBorder="1" applyAlignment="1">
      <alignment horizontal="left" vertical="center" wrapText="1"/>
    </xf>
    <xf numFmtId="0" fontId="6" fillId="2" borderId="3" xfId="0" applyFont="1" applyFill="1" applyBorder="1" applyAlignment="1">
      <alignment vertical="center"/>
    </xf>
    <xf numFmtId="0" fontId="0" fillId="2" borderId="0" xfId="0" applyFill="1" applyAlignment="1">
      <alignment horizontal="center" vertical="center"/>
    </xf>
    <xf numFmtId="49" fontId="4" fillId="3" borderId="3" xfId="0" applyNumberFormat="1" applyFont="1" applyFill="1" applyBorder="1" applyAlignment="1">
      <alignment horizontal="center" vertical="center" textRotation="90" wrapText="1"/>
    </xf>
    <xf numFmtId="0" fontId="4" fillId="3" borderId="3" xfId="0" applyFont="1" applyFill="1" applyBorder="1" applyAlignment="1">
      <alignment horizontal="center" vertical="center" textRotation="90" wrapText="1"/>
    </xf>
    <xf numFmtId="0" fontId="70" fillId="2" borderId="7" xfId="0" applyFont="1" applyFill="1" applyBorder="1" applyAlignment="1">
      <alignment horizontal="left" vertical="center" wrapText="1"/>
    </xf>
    <xf numFmtId="0" fontId="0" fillId="2" borderId="3" xfId="0" applyFont="1" applyFill="1" applyBorder="1" applyAlignment="1">
      <alignment horizontal="left" vertical="center" wrapText="1"/>
    </xf>
    <xf numFmtId="0" fontId="8" fillId="2" borderId="3" xfId="0" applyFont="1" applyFill="1" applyBorder="1" applyAlignment="1">
      <alignment vertical="center" wrapText="1"/>
    </xf>
    <xf numFmtId="0" fontId="71" fillId="2" borderId="3" xfId="0" applyFont="1" applyFill="1" applyBorder="1" applyAlignment="1">
      <alignment horizontal="left" vertical="center" wrapText="1"/>
    </xf>
    <xf numFmtId="0" fontId="42" fillId="2" borderId="3" xfId="0" applyFont="1" applyFill="1" applyBorder="1" applyAlignment="1">
      <alignment horizontal="left" vertical="center" wrapText="1"/>
    </xf>
    <xf numFmtId="3" fontId="19" fillId="6" borderId="3" xfId="0" applyNumberFormat="1" applyFont="1" applyFill="1" applyBorder="1" applyAlignment="1">
      <alignment horizontal="center" vertical="center" wrapText="1"/>
    </xf>
    <xf numFmtId="4" fontId="19" fillId="6" borderId="3" xfId="0" applyNumberFormat="1" applyFont="1" applyFill="1" applyBorder="1" applyAlignment="1">
      <alignment horizontal="center" vertical="center" wrapText="1"/>
    </xf>
    <xf numFmtId="49" fontId="6" fillId="2" borderId="3" xfId="8" applyNumberFormat="1" applyFont="1" applyFill="1" applyBorder="1" applyAlignment="1">
      <alignment horizontal="center" vertical="center"/>
    </xf>
    <xf numFmtId="165" fontId="51" fillId="2" borderId="3" xfId="8" applyNumberFormat="1" applyFont="1" applyFill="1" applyBorder="1" applyAlignment="1">
      <alignment horizontal="center" vertical="center"/>
    </xf>
    <xf numFmtId="0" fontId="6" fillId="2" borderId="3" xfId="0" applyFont="1" applyFill="1" applyBorder="1" applyAlignment="1">
      <alignment vertical="center" wrapText="1"/>
    </xf>
    <xf numFmtId="3" fontId="19" fillId="6" borderId="4" xfId="0" applyNumberFormat="1" applyFont="1" applyFill="1" applyBorder="1" applyAlignment="1">
      <alignment horizontal="center" vertical="center" wrapText="1"/>
    </xf>
    <xf numFmtId="4" fontId="19" fillId="6" borderId="4" xfId="0" applyNumberFormat="1" applyFont="1" applyFill="1" applyBorder="1" applyAlignment="1">
      <alignment horizontal="center" vertical="center" wrapText="1"/>
    </xf>
    <xf numFmtId="0" fontId="49" fillId="2" borderId="0" xfId="0" applyFont="1" applyFill="1" applyAlignment="1">
      <alignment vertical="center"/>
    </xf>
    <xf numFmtId="4" fontId="57" fillId="3" borderId="3" xfId="0" applyNumberFormat="1" applyFont="1" applyFill="1" applyBorder="1" applyAlignment="1">
      <alignment vertical="center" textRotation="90" wrapText="1"/>
    </xf>
    <xf numFmtId="4" fontId="49" fillId="2" borderId="3" xfId="0" applyNumberFormat="1" applyFont="1" applyFill="1" applyBorder="1" applyAlignment="1">
      <alignment vertical="center" wrapText="1"/>
    </xf>
    <xf numFmtId="0" fontId="59" fillId="0" borderId="3" xfId="0" applyFont="1" applyFill="1" applyBorder="1" applyAlignment="1">
      <alignment horizontal="center" vertical="center" wrapText="1"/>
    </xf>
    <xf numFmtId="0" fontId="72" fillId="0" borderId="3" xfId="0" applyFont="1" applyFill="1" applyBorder="1" applyAlignment="1">
      <alignment horizontal="left" vertical="center" wrapText="1"/>
    </xf>
    <xf numFmtId="0" fontId="74" fillId="0" borderId="3" xfId="0" applyFont="1" applyFill="1" applyBorder="1" applyAlignment="1">
      <alignment horizontal="left" vertical="center" wrapText="1"/>
    </xf>
    <xf numFmtId="0" fontId="75"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57" fillId="0" borderId="3" xfId="0" applyFont="1" applyFill="1" applyBorder="1" applyAlignment="1">
      <alignment horizontal="center" vertical="center" textRotation="90"/>
    </xf>
    <xf numFmtId="4" fontId="22" fillId="0" borderId="3" xfId="0" applyNumberFormat="1" applyFont="1" applyFill="1" applyBorder="1" applyAlignment="1">
      <alignment horizontal="center" vertical="center" wrapText="1"/>
    </xf>
    <xf numFmtId="0" fontId="61" fillId="0" borderId="3" xfId="0" applyFont="1" applyFill="1" applyBorder="1" applyAlignment="1">
      <alignment vertical="center"/>
    </xf>
    <xf numFmtId="0" fontId="61" fillId="0" borderId="3" xfId="0" applyFont="1" applyFill="1" applyBorder="1" applyAlignment="1">
      <alignment vertical="center" textRotation="90"/>
    </xf>
    <xf numFmtId="3" fontId="61" fillId="0" borderId="3" xfId="0" applyNumberFormat="1" applyFont="1" applyFill="1" applyBorder="1" applyAlignment="1">
      <alignment vertical="center"/>
    </xf>
    <xf numFmtId="168" fontId="61" fillId="0" borderId="3" xfId="18" applyNumberFormat="1" applyFont="1" applyFill="1" applyBorder="1" applyAlignment="1">
      <alignment horizontal="right" vertical="center"/>
    </xf>
    <xf numFmtId="16" fontId="61" fillId="0" borderId="3" xfId="0" applyNumberFormat="1" applyFont="1" applyFill="1" applyBorder="1" applyAlignment="1">
      <alignment vertical="center" textRotation="90"/>
    </xf>
    <xf numFmtId="3" fontId="57" fillId="0" borderId="3" xfId="0" applyNumberFormat="1" applyFont="1" applyFill="1" applyBorder="1" applyAlignment="1">
      <alignment vertical="center"/>
    </xf>
    <xf numFmtId="4" fontId="58" fillId="0" borderId="3" xfId="0" applyNumberFormat="1" applyFont="1" applyFill="1" applyBorder="1" applyAlignment="1">
      <alignment vertical="center"/>
    </xf>
    <xf numFmtId="0" fontId="55" fillId="0" borderId="4" xfId="17" applyFont="1" applyFill="1" applyBorder="1" applyAlignment="1">
      <alignment horizontal="center" vertical="center" wrapText="1"/>
    </xf>
    <xf numFmtId="4" fontId="10" fillId="0" borderId="3" xfId="0" applyNumberFormat="1" applyFont="1" applyFill="1" applyBorder="1" applyAlignment="1">
      <alignment horizontal="center" vertical="center" wrapText="1"/>
    </xf>
    <xf numFmtId="0" fontId="60" fillId="0" borderId="3" xfId="0" applyFont="1" applyFill="1" applyBorder="1" applyAlignment="1">
      <alignment horizontal="left" vertical="center" wrapText="1"/>
    </xf>
    <xf numFmtId="0" fontId="57" fillId="0" borderId="3" xfId="0" applyFont="1" applyFill="1" applyBorder="1" applyAlignment="1">
      <alignment vertical="center"/>
    </xf>
    <xf numFmtId="0" fontId="49" fillId="0" borderId="0" xfId="0" applyFont="1" applyFill="1" applyAlignment="1">
      <alignment vertical="center"/>
    </xf>
    <xf numFmtId="0" fontId="10" fillId="0" borderId="7" xfId="0" applyFont="1" applyFill="1" applyBorder="1" applyAlignment="1">
      <alignment horizontal="left" vertical="center" wrapText="1"/>
    </xf>
    <xf numFmtId="4" fontId="22"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52" fillId="0" borderId="3" xfId="0" applyFont="1" applyFill="1" applyBorder="1" applyAlignment="1">
      <alignment horizontal="left" vertical="center" wrapText="1"/>
    </xf>
    <xf numFmtId="0" fontId="59" fillId="0" borderId="3" xfId="0" applyFont="1" applyFill="1" applyBorder="1" applyAlignment="1">
      <alignment horizontal="left" vertical="center" wrapText="1"/>
    </xf>
    <xf numFmtId="0" fontId="57" fillId="0" borderId="2" xfId="0" applyFont="1" applyFill="1" applyBorder="1" applyAlignment="1">
      <alignment horizontal="left" vertical="center" wrapText="1"/>
    </xf>
    <xf numFmtId="0" fontId="60" fillId="0" borderId="2" xfId="0" applyFont="1" applyFill="1" applyBorder="1" applyAlignment="1">
      <alignment horizontal="left" vertical="center" wrapText="1"/>
    </xf>
    <xf numFmtId="0" fontId="49" fillId="0" borderId="3" xfId="2" applyFont="1" applyFill="1" applyBorder="1" applyAlignment="1">
      <alignment vertical="center" wrapText="1"/>
    </xf>
    <xf numFmtId="4" fontId="76" fillId="0" borderId="3" xfId="0" applyNumberFormat="1" applyFont="1" applyFill="1" applyBorder="1" applyAlignment="1">
      <alignment horizontal="center" vertical="center" wrapText="1"/>
    </xf>
    <xf numFmtId="3" fontId="58" fillId="0" borderId="3" xfId="0" applyNumberFormat="1" applyFont="1" applyFill="1" applyBorder="1" applyAlignment="1">
      <alignment vertical="center"/>
    </xf>
    <xf numFmtId="0" fontId="22" fillId="0" borderId="3" xfId="0" applyFont="1" applyFill="1" applyBorder="1" applyAlignment="1">
      <alignment horizontal="center" vertical="center" wrapText="1"/>
    </xf>
    <xf numFmtId="0" fontId="59" fillId="2" borderId="3" xfId="0" applyFont="1" applyFill="1" applyBorder="1" applyAlignment="1">
      <alignment horizontal="left" vertical="center" wrapText="1"/>
    </xf>
    <xf numFmtId="0" fontId="57" fillId="2" borderId="2" xfId="0" applyFont="1" applyFill="1" applyBorder="1" applyAlignment="1">
      <alignment horizontal="left" vertical="center" wrapText="1"/>
    </xf>
    <xf numFmtId="0" fontId="60" fillId="2" borderId="2" xfId="0" applyFont="1" applyFill="1" applyBorder="1" applyAlignment="1">
      <alignment horizontal="left" vertical="center" wrapText="1"/>
    </xf>
    <xf numFmtId="0" fontId="49" fillId="2" borderId="3" xfId="2" applyFont="1" applyFill="1" applyBorder="1" applyAlignment="1">
      <alignment vertical="center" wrapText="1"/>
    </xf>
    <xf numFmtId="0" fontId="61" fillId="2" borderId="3" xfId="0" applyFont="1" applyFill="1" applyBorder="1" applyAlignment="1">
      <alignment vertical="center"/>
    </xf>
    <xf numFmtId="0" fontId="61" fillId="2" borderId="3" xfId="0" applyFont="1" applyFill="1" applyBorder="1" applyAlignment="1">
      <alignment vertical="center" textRotation="90"/>
    </xf>
    <xf numFmtId="168" fontId="61" fillId="2" borderId="3" xfId="18" applyNumberFormat="1" applyFont="1" applyFill="1" applyBorder="1" applyAlignment="1">
      <alignment horizontal="right" vertical="center"/>
    </xf>
    <xf numFmtId="16" fontId="61" fillId="2" borderId="3" xfId="0" applyNumberFormat="1" applyFont="1" applyFill="1" applyBorder="1" applyAlignment="1">
      <alignment vertical="center" textRotation="90"/>
    </xf>
    <xf numFmtId="3" fontId="57" fillId="2" borderId="3" xfId="0" applyNumberFormat="1" applyFont="1" applyFill="1" applyBorder="1" applyAlignment="1">
      <alignment vertical="center"/>
    </xf>
    <xf numFmtId="4" fontId="58" fillId="2" borderId="3" xfId="0" applyNumberFormat="1" applyFont="1" applyFill="1" applyBorder="1" applyAlignment="1">
      <alignment vertical="center"/>
    </xf>
    <xf numFmtId="3" fontId="58" fillId="2" borderId="3" xfId="0" applyNumberFormat="1" applyFont="1" applyFill="1" applyBorder="1" applyAlignment="1">
      <alignment vertical="center"/>
    </xf>
    <xf numFmtId="0" fontId="60" fillId="2" borderId="3" xfId="0" applyFont="1" applyFill="1" applyBorder="1" applyAlignment="1">
      <alignment horizontal="left" vertical="center" wrapText="1"/>
    </xf>
    <xf numFmtId="0" fontId="49" fillId="2" borderId="0" xfId="0" applyFont="1" applyFill="1" applyAlignment="1">
      <alignment horizontal="left" vertical="center" wrapText="1"/>
    </xf>
    <xf numFmtId="0" fontId="49" fillId="2" borderId="0" xfId="0" applyFont="1" applyFill="1" applyAlignment="1">
      <alignment horizontal="left" vertical="center"/>
    </xf>
    <xf numFmtId="0" fontId="49" fillId="2" borderId="0" xfId="0" applyFont="1" applyFill="1" applyAlignment="1">
      <alignment vertical="center" textRotation="90"/>
    </xf>
    <xf numFmtId="4" fontId="49" fillId="2" borderId="0" xfId="0" applyNumberFormat="1" applyFont="1" applyFill="1" applyAlignment="1">
      <alignment vertical="center"/>
    </xf>
    <xf numFmtId="0" fontId="49" fillId="0" borderId="0" xfId="0" applyFont="1"/>
    <xf numFmtId="0" fontId="57" fillId="0" borderId="3" xfId="0" applyFont="1" applyBorder="1" applyAlignment="1">
      <alignment horizontal="center" vertical="center" wrapText="1"/>
    </xf>
    <xf numFmtId="0" fontId="49" fillId="2" borderId="12" xfId="0" applyFont="1" applyFill="1" applyBorder="1" applyAlignment="1">
      <alignment horizontal="center" vertical="center"/>
    </xf>
    <xf numFmtId="0" fontId="79" fillId="2" borderId="3" xfId="0" applyFont="1" applyFill="1" applyBorder="1" applyAlignment="1">
      <alignment horizontal="center" vertical="top" wrapText="1"/>
    </xf>
    <xf numFmtId="43" fontId="49" fillId="2" borderId="3" xfId="0" applyNumberFormat="1" applyFont="1" applyFill="1" applyBorder="1" applyAlignment="1">
      <alignment horizontal="center" vertical="center" wrapText="1"/>
    </xf>
    <xf numFmtId="0" fontId="49" fillId="2" borderId="3" xfId="0" applyFont="1" applyFill="1" applyBorder="1" applyAlignment="1">
      <alignment horizontal="center" vertical="top" wrapText="1"/>
    </xf>
    <xf numFmtId="169" fontId="77" fillId="2" borderId="3" xfId="0" applyNumberFormat="1" applyFont="1" applyFill="1" applyBorder="1" applyAlignment="1">
      <alignment vertical="center"/>
    </xf>
    <xf numFmtId="43" fontId="49" fillId="2" borderId="3" xfId="0" applyNumberFormat="1" applyFont="1" applyFill="1" applyBorder="1"/>
    <xf numFmtId="166" fontId="30" fillId="2" borderId="3" xfId="0" applyNumberFormat="1" applyFont="1" applyFill="1" applyBorder="1" applyAlignment="1">
      <alignment horizontal="center" vertical="center" wrapText="1"/>
    </xf>
    <xf numFmtId="170" fontId="77" fillId="2" borderId="3" xfId="0" applyNumberFormat="1" applyFont="1" applyFill="1" applyBorder="1" applyAlignment="1">
      <alignment vertical="center"/>
    </xf>
    <xf numFmtId="0" fontId="77" fillId="2" borderId="12" xfId="0" applyFont="1" applyFill="1" applyBorder="1" applyAlignment="1">
      <alignment vertical="center"/>
    </xf>
    <xf numFmtId="0" fontId="49" fillId="2" borderId="3" xfId="0" applyFont="1" applyFill="1" applyBorder="1" applyAlignment="1">
      <alignment vertical="center" wrapText="1"/>
    </xf>
    <xf numFmtId="0" fontId="80" fillId="2" borderId="3" xfId="0" applyFont="1" applyFill="1" applyBorder="1" applyAlignment="1">
      <alignment horizontal="center" vertical="center" wrapText="1"/>
    </xf>
    <xf numFmtId="0" fontId="49" fillId="0" borderId="0" xfId="0" applyFont="1" applyAlignment="1">
      <alignment wrapText="1"/>
    </xf>
    <xf numFmtId="165" fontId="81" fillId="6" borderId="3" xfId="0" applyNumberFormat="1" applyFont="1" applyFill="1" applyBorder="1" applyAlignment="1">
      <alignment horizontal="center" vertical="center" wrapText="1"/>
    </xf>
    <xf numFmtId="0" fontId="77" fillId="2" borderId="3" xfId="0" applyFont="1" applyFill="1" applyBorder="1" applyAlignment="1">
      <alignment vertical="center"/>
    </xf>
    <xf numFmtId="43" fontId="77" fillId="2" borderId="5" xfId="0" applyNumberFormat="1" applyFont="1" applyFill="1" applyBorder="1" applyAlignment="1">
      <alignment vertical="center"/>
    </xf>
    <xf numFmtId="0" fontId="49" fillId="0" borderId="3" xfId="0" applyFont="1" applyBorder="1" applyAlignment="1">
      <alignment horizontal="center" vertical="center"/>
    </xf>
    <xf numFmtId="0" fontId="49" fillId="0" borderId="3" xfId="0" applyFont="1" applyFill="1" applyBorder="1"/>
    <xf numFmtId="0" fontId="49" fillId="0" borderId="3" xfId="0" applyFont="1" applyFill="1" applyBorder="1" applyAlignment="1">
      <alignment wrapText="1"/>
    </xf>
    <xf numFmtId="169" fontId="78" fillId="0" borderId="3" xfId="0" applyNumberFormat="1" applyFont="1" applyFill="1" applyBorder="1"/>
    <xf numFmtId="0" fontId="49" fillId="0" borderId="0" xfId="0" applyFont="1" applyAlignment="1">
      <alignment horizontal="center" vertical="center"/>
    </xf>
    <xf numFmtId="0" fontId="49" fillId="0" borderId="0" xfId="0" applyFont="1" applyFill="1"/>
    <xf numFmtId="0" fontId="49" fillId="0" borderId="0" xfId="0" applyFont="1" applyFill="1" applyAlignment="1">
      <alignment wrapText="1"/>
    </xf>
    <xf numFmtId="0" fontId="71" fillId="2" borderId="2" xfId="0" applyFont="1" applyFill="1" applyBorder="1" applyAlignment="1">
      <alignment horizontal="center" vertical="center" wrapText="1"/>
    </xf>
    <xf numFmtId="3" fontId="60" fillId="2" borderId="2" xfId="0" applyNumberFormat="1" applyFont="1" applyFill="1" applyBorder="1" applyAlignment="1">
      <alignment horizontal="center" vertical="center" wrapText="1"/>
    </xf>
    <xf numFmtId="3" fontId="19" fillId="6" borderId="3" xfId="1" applyNumberFormat="1" applyFont="1" applyFill="1" applyBorder="1" applyAlignment="1">
      <alignment horizontal="center" vertical="center" wrapText="1"/>
    </xf>
    <xf numFmtId="0" fontId="39" fillId="2" borderId="2" xfId="0" applyFont="1" applyFill="1" applyBorder="1" applyAlignment="1">
      <alignment horizontal="center" vertical="center" wrapText="1"/>
    </xf>
    <xf numFmtId="2" fontId="43" fillId="2" borderId="2" xfId="9" applyNumberFormat="1" applyFont="1" applyFill="1" applyBorder="1" applyAlignment="1">
      <alignment vertical="center" wrapText="1"/>
    </xf>
    <xf numFmtId="2" fontId="43" fillId="2" borderId="3" xfId="9" applyNumberFormat="1" applyFont="1" applyFill="1" applyBorder="1" applyAlignment="1">
      <alignment vertical="center" wrapText="1"/>
    </xf>
    <xf numFmtId="0" fontId="49" fillId="2" borderId="3" xfId="0" applyFont="1" applyFill="1" applyBorder="1" applyAlignment="1">
      <alignment horizontal="left" vertical="center" wrapText="1"/>
    </xf>
    <xf numFmtId="0" fontId="0" fillId="2" borderId="3" xfId="0" applyFill="1" applyBorder="1" applyAlignment="1">
      <alignment horizontal="center"/>
    </xf>
    <xf numFmtId="0" fontId="0" fillId="2" borderId="3" xfId="0" applyFill="1" applyBorder="1"/>
    <xf numFmtId="3" fontId="39" fillId="2" borderId="2" xfId="0" applyNumberFormat="1" applyFont="1" applyFill="1" applyBorder="1" applyAlignment="1">
      <alignment horizontal="center" vertical="center" wrapText="1"/>
    </xf>
    <xf numFmtId="0" fontId="0" fillId="2" borderId="0" xfId="0" applyFill="1" applyAlignment="1">
      <alignment horizontal="center"/>
    </xf>
    <xf numFmtId="0" fontId="11" fillId="5"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4" fillId="3" borderId="3" xfId="0" applyFont="1" applyFill="1" applyBorder="1" applyAlignment="1">
      <alignment horizontal="center" vertical="center" textRotation="90" wrapText="1"/>
    </xf>
    <xf numFmtId="0" fontId="12" fillId="3" borderId="3" xfId="0" applyFont="1" applyFill="1" applyBorder="1" applyAlignment="1">
      <alignment horizontal="center" vertical="center" textRotation="90" wrapText="1"/>
    </xf>
    <xf numFmtId="0" fontId="27" fillId="2" borderId="0" xfId="0" applyFont="1" applyFill="1" applyAlignment="1">
      <alignment horizontal="center"/>
    </xf>
    <xf numFmtId="0" fontId="27" fillId="2" borderId="12" xfId="0" applyFont="1" applyFill="1" applyBorder="1" applyAlignment="1">
      <alignment horizontal="center"/>
    </xf>
    <xf numFmtId="0" fontId="12" fillId="3" borderId="4" xfId="0" applyFont="1" applyFill="1" applyBorder="1" applyAlignment="1">
      <alignment horizontal="center" vertical="center" textRotation="90" wrapText="1"/>
    </xf>
    <xf numFmtId="0" fontId="12" fillId="3" borderId="1" xfId="0" applyFont="1" applyFill="1" applyBorder="1" applyAlignment="1">
      <alignment horizontal="center" vertical="center" textRotation="90" wrapText="1"/>
    </xf>
    <xf numFmtId="0" fontId="12" fillId="3" borderId="2" xfId="0" applyFont="1" applyFill="1" applyBorder="1" applyAlignment="1">
      <alignment horizontal="center" vertical="center" textRotation="90" wrapText="1"/>
    </xf>
    <xf numFmtId="0" fontId="2" fillId="3" borderId="3" xfId="0"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39" fillId="5" borderId="5" xfId="0" applyFont="1" applyFill="1" applyBorder="1" applyAlignment="1">
      <alignment horizontal="center" vertical="center" wrapText="1"/>
    </xf>
    <xf numFmtId="0" fontId="39" fillId="5" borderId="6" xfId="0" applyFont="1" applyFill="1" applyBorder="1" applyAlignment="1">
      <alignment horizontal="center" vertical="center" wrapText="1"/>
    </xf>
    <xf numFmtId="0" fontId="39" fillId="5" borderId="7" xfId="0" applyFont="1" applyFill="1" applyBorder="1" applyAlignment="1">
      <alignment horizontal="center" vertical="center" wrapText="1"/>
    </xf>
    <xf numFmtId="0" fontId="36" fillId="3" borderId="1" xfId="0" applyFont="1" applyFill="1" applyBorder="1" applyAlignment="1">
      <alignment horizontal="center" vertical="center" textRotation="90" wrapText="1"/>
    </xf>
    <xf numFmtId="0" fontId="36" fillId="3" borderId="2" xfId="0" applyFont="1" applyFill="1" applyBorder="1" applyAlignment="1">
      <alignment horizontal="center" vertical="center" textRotation="90" wrapText="1"/>
    </xf>
    <xf numFmtId="0" fontId="36" fillId="3" borderId="5" xfId="0" applyFont="1" applyFill="1" applyBorder="1" applyAlignment="1">
      <alignment horizontal="center" wrapText="1"/>
    </xf>
    <xf numFmtId="0" fontId="36" fillId="3" borderId="6" xfId="0" applyFont="1" applyFill="1" applyBorder="1" applyAlignment="1">
      <alignment horizontal="center" wrapText="1"/>
    </xf>
    <xf numFmtId="0" fontId="36" fillId="3" borderId="7" xfId="0" applyFont="1" applyFill="1" applyBorder="1" applyAlignment="1">
      <alignment horizontal="center" wrapText="1"/>
    </xf>
    <xf numFmtId="2" fontId="38" fillId="3" borderId="4" xfId="0" applyNumberFormat="1" applyFont="1" applyFill="1" applyBorder="1" applyAlignment="1">
      <alignment horizontal="center" vertical="center" wrapText="1"/>
    </xf>
    <xf numFmtId="2" fontId="38" fillId="3" borderId="1" xfId="0" applyNumberFormat="1" applyFont="1" applyFill="1" applyBorder="1" applyAlignment="1">
      <alignment horizontal="center" vertical="center" wrapText="1"/>
    </xf>
    <xf numFmtId="2" fontId="38" fillId="3" borderId="2" xfId="0" applyNumberFormat="1" applyFont="1" applyFill="1" applyBorder="1" applyAlignment="1">
      <alignment horizontal="center" vertical="center" wrapText="1"/>
    </xf>
    <xf numFmtId="0" fontId="36" fillId="3" borderId="4" xfId="0" applyFont="1" applyFill="1" applyBorder="1" applyAlignment="1">
      <alignment horizontal="center" vertical="center" textRotation="90" wrapText="1"/>
    </xf>
    <xf numFmtId="0" fontId="36" fillId="3" borderId="5" xfId="0" applyFont="1" applyFill="1" applyBorder="1" applyAlignment="1">
      <alignment horizontal="center" vertical="center" wrapText="1"/>
    </xf>
    <xf numFmtId="0" fontId="36" fillId="3" borderId="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3" fillId="2" borderId="3"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6" xfId="0" applyFont="1" applyFill="1" applyBorder="1" applyAlignment="1">
      <alignment horizontal="center" vertical="center"/>
    </xf>
    <xf numFmtId="0" fontId="34" fillId="2" borderId="7" xfId="0" applyFont="1" applyFill="1" applyBorder="1" applyAlignment="1">
      <alignment horizontal="center" vertical="center"/>
    </xf>
    <xf numFmtId="0" fontId="35" fillId="3" borderId="1" xfId="0" applyFont="1" applyFill="1" applyBorder="1" applyAlignment="1">
      <alignment horizontal="center" vertical="center" wrapText="1"/>
    </xf>
    <xf numFmtId="0" fontId="35" fillId="3" borderId="2" xfId="0" applyFont="1" applyFill="1" applyBorder="1" applyAlignment="1">
      <alignment horizontal="center" vertical="center" wrapText="1"/>
    </xf>
    <xf numFmtId="0" fontId="36" fillId="3" borderId="11" xfId="0" applyFont="1" applyFill="1" applyBorder="1" applyAlignment="1">
      <alignment horizontal="center" wrapText="1"/>
    </xf>
    <xf numFmtId="0" fontId="36" fillId="3" borderId="12" xfId="0" applyFont="1" applyFill="1" applyBorder="1" applyAlignment="1">
      <alignment horizontal="center" wrapText="1"/>
    </xf>
    <xf numFmtId="0" fontId="36" fillId="3" borderId="13" xfId="0" applyFont="1" applyFill="1" applyBorder="1" applyAlignment="1">
      <alignment horizontal="center" wrapText="1"/>
    </xf>
    <xf numFmtId="0" fontId="44" fillId="0" borderId="5"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7" xfId="0" applyFont="1" applyBorder="1" applyAlignment="1">
      <alignment horizontal="center" vertical="center" wrapText="1"/>
    </xf>
    <xf numFmtId="0" fontId="45" fillId="3" borderId="3" xfId="0" applyFont="1" applyFill="1" applyBorder="1" applyAlignment="1">
      <alignment horizontal="center" vertical="center" wrapText="1"/>
    </xf>
    <xf numFmtId="0" fontId="46" fillId="3" borderId="3" xfId="0" applyFont="1" applyFill="1" applyBorder="1" applyAlignment="1">
      <alignment horizontal="center" vertical="center" textRotation="90" wrapText="1"/>
    </xf>
    <xf numFmtId="0" fontId="46" fillId="3" borderId="4" xfId="0" applyFont="1" applyFill="1" applyBorder="1" applyAlignment="1">
      <alignment horizontal="center" vertical="center" textRotation="90" wrapText="1"/>
    </xf>
    <xf numFmtId="0" fontId="46" fillId="3" borderId="1" xfId="0" applyFont="1" applyFill="1" applyBorder="1" applyAlignment="1">
      <alignment horizontal="center" vertical="center" textRotation="90" wrapText="1"/>
    </xf>
    <xf numFmtId="0" fontId="46" fillId="3" borderId="2" xfId="0" applyFont="1" applyFill="1" applyBorder="1" applyAlignment="1">
      <alignment horizontal="center" vertical="center" textRotation="90" wrapText="1"/>
    </xf>
    <xf numFmtId="0" fontId="46" fillId="3" borderId="3" xfId="0" applyFont="1" applyFill="1" applyBorder="1" applyAlignment="1">
      <alignment horizontal="center" vertical="center" wrapText="1"/>
    </xf>
    <xf numFmtId="0" fontId="46" fillId="3" borderId="9" xfId="0" applyFont="1" applyFill="1" applyBorder="1" applyAlignment="1">
      <alignment horizontal="center" vertical="center" wrapText="1"/>
    </xf>
    <xf numFmtId="0" fontId="46" fillId="3" borderId="10" xfId="0" applyFont="1" applyFill="1" applyBorder="1" applyAlignment="1">
      <alignment horizontal="center" vertical="center" wrapText="1"/>
    </xf>
    <xf numFmtId="0" fontId="46" fillId="3" borderId="8"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46" fillId="3" borderId="12"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46" fillId="3" borderId="3" xfId="0" applyFont="1" applyFill="1" applyBorder="1" applyAlignment="1">
      <alignment vertical="center" textRotation="90" wrapText="1"/>
    </xf>
    <xf numFmtId="0" fontId="42" fillId="11" borderId="4" xfId="0" applyFont="1" applyFill="1" applyBorder="1" applyAlignment="1">
      <alignment horizontal="center" wrapText="1"/>
    </xf>
    <xf numFmtId="0" fontId="42" fillId="11" borderId="2" xfId="0" applyFont="1" applyFill="1" applyBorder="1" applyAlignment="1">
      <alignment horizontal="center" wrapText="1"/>
    </xf>
    <xf numFmtId="0" fontId="54" fillId="11" borderId="9" xfId="0" applyFont="1" applyFill="1" applyBorder="1" applyAlignment="1">
      <alignment horizontal="center" vertical="center" wrapText="1"/>
    </xf>
    <xf numFmtId="0" fontId="54" fillId="11" borderId="10" xfId="0" applyFont="1" applyFill="1" applyBorder="1" applyAlignment="1">
      <alignment horizontal="center" vertical="center" wrapText="1"/>
    </xf>
    <xf numFmtId="0" fontId="54" fillId="11" borderId="8" xfId="0" applyFont="1" applyFill="1" applyBorder="1" applyAlignment="1">
      <alignment horizontal="center" vertical="center" wrapText="1"/>
    </xf>
    <xf numFmtId="0" fontId="54" fillId="11" borderId="11" xfId="0" applyFont="1" applyFill="1" applyBorder="1" applyAlignment="1">
      <alignment horizontal="center" vertical="center" wrapText="1"/>
    </xf>
    <xf numFmtId="0" fontId="54" fillId="11" borderId="12" xfId="0" applyFont="1" applyFill="1" applyBorder="1" applyAlignment="1">
      <alignment horizontal="center" vertical="center" wrapText="1"/>
    </xf>
    <xf numFmtId="0" fontId="54" fillId="11" borderId="13" xfId="0" applyFont="1" applyFill="1" applyBorder="1" applyAlignment="1">
      <alignment horizontal="center" vertical="center" wrapText="1"/>
    </xf>
    <xf numFmtId="0" fontId="47" fillId="11" borderId="5" xfId="0" applyFont="1" applyFill="1" applyBorder="1" applyAlignment="1">
      <alignment horizontal="center" vertical="center" wrapText="1"/>
    </xf>
    <xf numFmtId="0" fontId="47" fillId="11" borderId="6" xfId="0" applyFont="1" applyFill="1" applyBorder="1" applyAlignment="1">
      <alignment horizontal="center" vertical="center" wrapText="1"/>
    </xf>
    <xf numFmtId="0" fontId="47" fillId="11" borderId="7" xfId="0" applyFont="1" applyFill="1" applyBorder="1" applyAlignment="1">
      <alignment horizontal="center" vertical="center" wrapText="1"/>
    </xf>
    <xf numFmtId="0" fontId="56" fillId="2" borderId="12" xfId="0" applyFont="1" applyFill="1" applyBorder="1" applyAlignment="1">
      <alignment horizontal="center" vertical="center"/>
    </xf>
    <xf numFmtId="0" fontId="56" fillId="2" borderId="13" xfId="0" applyFont="1" applyFill="1" applyBorder="1" applyAlignment="1">
      <alignment horizontal="center" vertical="center"/>
    </xf>
    <xf numFmtId="0" fontId="57" fillId="3" borderId="3" xfId="0" applyFont="1" applyFill="1" applyBorder="1" applyAlignment="1">
      <alignment horizontal="center" vertical="center" wrapText="1"/>
    </xf>
    <xf numFmtId="0" fontId="57" fillId="3" borderId="4" xfId="0" applyFont="1" applyFill="1" applyBorder="1" applyAlignment="1">
      <alignment horizontal="left" vertical="top" wrapText="1"/>
    </xf>
    <xf numFmtId="0" fontId="57" fillId="3" borderId="1" xfId="0" applyFont="1" applyFill="1" applyBorder="1" applyAlignment="1">
      <alignment horizontal="left" vertical="top" wrapText="1"/>
    </xf>
    <xf numFmtId="0" fontId="57" fillId="3" borderId="2" xfId="0" applyFont="1" applyFill="1" applyBorder="1" applyAlignment="1">
      <alignment horizontal="left" vertical="top" wrapText="1"/>
    </xf>
    <xf numFmtId="0" fontId="57" fillId="3" borderId="4" xfId="0" applyFont="1" applyFill="1" applyBorder="1" applyAlignment="1">
      <alignment horizontal="left" vertical="center" wrapText="1"/>
    </xf>
    <xf numFmtId="0" fontId="57" fillId="3" borderId="1" xfId="0" applyFont="1" applyFill="1" applyBorder="1" applyAlignment="1">
      <alignment horizontal="left" vertical="center" wrapText="1"/>
    </xf>
    <xf numFmtId="0" fontId="57" fillId="3" borderId="2" xfId="0" applyFont="1" applyFill="1" applyBorder="1" applyAlignment="1">
      <alignment horizontal="left" vertical="center" wrapText="1"/>
    </xf>
    <xf numFmtId="0" fontId="57" fillId="3" borderId="4" xfId="0" applyFont="1" applyFill="1" applyBorder="1" applyAlignment="1">
      <alignment horizontal="center" vertical="center" wrapText="1"/>
    </xf>
    <xf numFmtId="0" fontId="57" fillId="3" borderId="1" xfId="0" applyFont="1" applyFill="1" applyBorder="1" applyAlignment="1">
      <alignment horizontal="center" vertical="center" wrapText="1"/>
    </xf>
    <xf numFmtId="0" fontId="57" fillId="3" borderId="2" xfId="0" applyFont="1" applyFill="1" applyBorder="1" applyAlignment="1">
      <alignment horizontal="center" vertical="center" wrapText="1"/>
    </xf>
    <xf numFmtId="0" fontId="57" fillId="3" borderId="4" xfId="0" applyFont="1" applyFill="1" applyBorder="1" applyAlignment="1">
      <alignment horizontal="center" vertical="center" textRotation="90" wrapText="1"/>
    </xf>
    <xf numFmtId="0" fontId="57" fillId="3" borderId="1" xfId="0" applyFont="1" applyFill="1" applyBorder="1" applyAlignment="1">
      <alignment horizontal="center" vertical="center" textRotation="90" wrapText="1"/>
    </xf>
    <xf numFmtId="0" fontId="57" fillId="3" borderId="2" xfId="0" applyFont="1" applyFill="1" applyBorder="1" applyAlignment="1">
      <alignment horizontal="center" vertical="center" textRotation="90" wrapText="1"/>
    </xf>
    <xf numFmtId="0" fontId="57" fillId="3" borderId="5" xfId="0" applyFont="1" applyFill="1" applyBorder="1" applyAlignment="1">
      <alignment horizontal="center" vertical="center" wrapText="1"/>
    </xf>
    <xf numFmtId="0" fontId="57" fillId="3" borderId="6" xfId="0" applyFont="1" applyFill="1" applyBorder="1" applyAlignment="1">
      <alignment horizontal="center" vertical="center" wrapText="1"/>
    </xf>
    <xf numFmtId="0" fontId="57" fillId="3" borderId="7" xfId="0" applyFont="1" applyFill="1" applyBorder="1" applyAlignment="1">
      <alignment horizontal="center" vertical="center" wrapText="1"/>
    </xf>
    <xf numFmtId="0" fontId="49" fillId="3" borderId="3" xfId="0" applyFont="1" applyFill="1" applyBorder="1" applyAlignment="1">
      <alignment horizontal="center" vertical="center" textRotation="90" wrapText="1"/>
    </xf>
    <xf numFmtId="0" fontId="57" fillId="3" borderId="3" xfId="0" applyFont="1" applyFill="1" applyBorder="1" applyAlignment="1">
      <alignment horizontal="center" vertical="center" textRotation="90" wrapText="1"/>
    </xf>
    <xf numFmtId="0" fontId="57" fillId="3" borderId="3" xfId="0" applyFont="1" applyFill="1" applyBorder="1" applyAlignment="1">
      <alignment vertical="center" textRotation="90" wrapText="1"/>
    </xf>
    <xf numFmtId="0" fontId="58" fillId="11" borderId="5" xfId="0" applyFont="1" applyFill="1" applyBorder="1" applyAlignment="1">
      <alignment horizontal="center" vertical="center" wrapText="1"/>
    </xf>
    <xf numFmtId="0" fontId="58" fillId="11" borderId="6" xfId="0" applyFont="1" applyFill="1" applyBorder="1" applyAlignment="1">
      <alignment horizontal="center" vertical="center" wrapText="1"/>
    </xf>
    <xf numFmtId="0" fontId="58" fillId="11" borderId="7" xfId="0" applyFont="1" applyFill="1" applyBorder="1" applyAlignment="1">
      <alignment horizontal="center" vertical="center" wrapText="1"/>
    </xf>
    <xf numFmtId="0" fontId="59" fillId="2" borderId="3" xfId="0" applyFont="1" applyFill="1" applyBorder="1" applyAlignment="1">
      <alignment horizontal="center" vertical="center" wrapText="1"/>
    </xf>
    <xf numFmtId="0" fontId="64" fillId="2" borderId="12" xfId="0" applyFont="1" applyFill="1" applyBorder="1" applyAlignment="1">
      <alignment horizontal="center" vertical="center"/>
    </xf>
    <xf numFmtId="0" fontId="0" fillId="2" borderId="12" xfId="0" applyFill="1" applyBorder="1" applyAlignment="1">
      <alignment horizontal="center" vertical="center"/>
    </xf>
    <xf numFmtId="0" fontId="65" fillId="3" borderId="3" xfId="0" applyFont="1" applyFill="1" applyBorder="1" applyAlignment="1">
      <alignment horizontal="center" vertical="center" textRotation="90" wrapText="1"/>
    </xf>
    <xf numFmtId="0" fontId="23" fillId="11" borderId="5" xfId="0" applyFont="1" applyFill="1" applyBorder="1" applyAlignment="1">
      <alignment horizontal="center" vertical="center" wrapText="1"/>
    </xf>
    <xf numFmtId="0" fontId="23" fillId="11" borderId="6"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68" fillId="2" borderId="6" xfId="0" applyFont="1" applyFill="1" applyBorder="1" applyAlignment="1">
      <alignment horizontal="center" vertical="center" wrapText="1"/>
    </xf>
    <xf numFmtId="0" fontId="68" fillId="2" borderId="7"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4" fillId="3" borderId="4"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3" borderId="2" xfId="0" applyFont="1" applyFill="1" applyBorder="1" applyAlignment="1">
      <alignment horizontal="center" vertical="center" textRotation="90" wrapText="1"/>
    </xf>
    <xf numFmtId="0" fontId="4" fillId="3" borderId="3" xfId="0" applyFont="1" applyFill="1" applyBorder="1" applyAlignment="1">
      <alignment vertical="center" textRotation="90" wrapText="1"/>
    </xf>
    <xf numFmtId="0" fontId="47" fillId="2" borderId="12" xfId="0" applyFont="1" applyFill="1" applyBorder="1" applyAlignment="1">
      <alignment horizontal="center" vertical="center"/>
    </xf>
    <xf numFmtId="0" fontId="3" fillId="3" borderId="3"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52" fillId="3" borderId="3" xfId="0" applyFont="1" applyFill="1" applyBorder="1" applyAlignment="1">
      <alignment horizontal="center" vertical="center" textRotation="90" wrapText="1"/>
    </xf>
    <xf numFmtId="0" fontId="57" fillId="3" borderId="9"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11" xfId="0" applyFont="1" applyFill="1" applyBorder="1" applyAlignment="1">
      <alignment horizontal="center" vertical="center" wrapText="1"/>
    </xf>
    <xf numFmtId="0" fontId="57" fillId="3" borderId="12" xfId="0" applyFont="1" applyFill="1" applyBorder="1" applyAlignment="1">
      <alignment horizontal="center" vertical="center" wrapText="1"/>
    </xf>
    <xf numFmtId="0" fontId="57" fillId="3" borderId="13" xfId="0" applyFont="1" applyFill="1" applyBorder="1" applyAlignment="1">
      <alignment horizontal="center" vertical="center" wrapText="1"/>
    </xf>
    <xf numFmtId="0" fontId="78" fillId="11" borderId="6" xfId="0" applyFont="1" applyFill="1" applyBorder="1" applyAlignment="1">
      <alignment horizontal="center" vertical="center"/>
    </xf>
    <xf numFmtId="0" fontId="78" fillId="11" borderId="7" xfId="0" applyFont="1" applyFill="1" applyBorder="1" applyAlignment="1">
      <alignment horizontal="center" vertical="center"/>
    </xf>
    <xf numFmtId="0" fontId="57" fillId="3" borderId="4" xfId="0" applyFont="1" applyFill="1" applyBorder="1" applyAlignment="1">
      <alignment vertical="center" textRotation="90" wrapText="1"/>
    </xf>
    <xf numFmtId="0" fontId="57" fillId="3" borderId="2" xfId="0" applyFont="1" applyFill="1" applyBorder="1" applyAlignment="1">
      <alignment vertical="center" textRotation="90" wrapText="1"/>
    </xf>
    <xf numFmtId="0" fontId="77" fillId="0" borderId="12" xfId="0" applyFont="1" applyBorder="1" applyAlignment="1">
      <alignment horizontal="center" vertical="center"/>
    </xf>
    <xf numFmtId="0" fontId="49" fillId="3" borderId="4" xfId="0" applyFont="1" applyFill="1" applyBorder="1" applyAlignment="1">
      <alignment horizontal="center" vertical="center" textRotation="90" wrapText="1"/>
    </xf>
    <xf numFmtId="0" fontId="49" fillId="3" borderId="1" xfId="0" applyFont="1" applyFill="1" applyBorder="1" applyAlignment="1">
      <alignment horizontal="center" vertical="center" textRotation="90" wrapText="1"/>
    </xf>
    <xf numFmtId="0" fontId="49" fillId="3" borderId="2" xfId="0" applyFont="1" applyFill="1" applyBorder="1" applyAlignment="1">
      <alignment horizontal="center" vertical="center" textRotation="90" wrapText="1"/>
    </xf>
    <xf numFmtId="0" fontId="82" fillId="11" borderId="5" xfId="9" applyFont="1" applyFill="1" applyBorder="1" applyAlignment="1">
      <alignment horizontal="center" vertical="center" wrapText="1"/>
    </xf>
    <xf numFmtId="0" fontId="82" fillId="11" borderId="6" xfId="9" applyFont="1" applyFill="1" applyBorder="1" applyAlignment="1">
      <alignment horizontal="center" vertical="center" wrapText="1"/>
    </xf>
    <xf numFmtId="0" fontId="82" fillId="11" borderId="7" xfId="9" applyFont="1" applyFill="1" applyBorder="1" applyAlignment="1">
      <alignment horizontal="center" vertical="center" wrapText="1"/>
    </xf>
    <xf numFmtId="0" fontId="47" fillId="2" borderId="5" xfId="0" applyFont="1" applyFill="1" applyBorder="1" applyAlignment="1">
      <alignment horizontal="center" vertical="center"/>
    </xf>
    <xf numFmtId="0" fontId="47" fillId="2" borderId="6" xfId="0" applyFont="1" applyFill="1" applyBorder="1" applyAlignment="1">
      <alignment horizontal="center" vertical="center"/>
    </xf>
    <xf numFmtId="0" fontId="47" fillId="2" borderId="7" xfId="0" applyFont="1" applyFill="1" applyBorder="1" applyAlignment="1">
      <alignment horizontal="center" vertical="center"/>
    </xf>
  </cellXfs>
  <cellStyles count="19">
    <cellStyle name="Comma" xfId="18" builtinId="3"/>
    <cellStyle name="Comma 2 2" xfId="6"/>
    <cellStyle name="Normal" xfId="0" builtinId="0"/>
    <cellStyle name="Normal 2" xfId="1"/>
    <cellStyle name="Normal 2 2" xfId="4"/>
    <cellStyle name="Normal 2 2 2 2" xfId="5"/>
    <cellStyle name="Normal 2 3" xfId="12"/>
    <cellStyle name="Normal 3" xfId="2"/>
    <cellStyle name="Normal 3 2" xfId="17"/>
    <cellStyle name="Обычный 2" xfId="3"/>
    <cellStyle name="Обычный 2 2" xfId="9"/>
    <cellStyle name="Обычный 2 3" xfId="13"/>
    <cellStyle name="Процентный 2" xfId="10"/>
    <cellStyle name="Финансовый 2" xfId="7"/>
    <cellStyle name="Финансовый 3" xfId="8"/>
    <cellStyle name="Финансовый 4" xfId="11"/>
    <cellStyle name="ჩვეულებრივი 14" xfId="14"/>
    <cellStyle name="ჩვეულებრივი 2 2" xfId="16"/>
    <cellStyle name="ჩვეულებრივი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zoomScale="69" zoomScaleNormal="69" workbookViewId="0">
      <pane xSplit="6" ySplit="6" topLeftCell="G7" activePane="bottomRight" state="frozen"/>
      <selection pane="topRight" activeCell="G1" sqref="G1"/>
      <selection pane="bottomLeft" activeCell="A6" sqref="A6"/>
      <selection pane="bottomRight" activeCell="G21" sqref="G21"/>
    </sheetView>
  </sheetViews>
  <sheetFormatPr defaultColWidth="8.85546875" defaultRowHeight="15"/>
  <cols>
    <col min="1" max="1" width="4.85546875" style="1" customWidth="1"/>
    <col min="2" max="2" width="17.7109375" style="1" customWidth="1"/>
    <col min="3" max="3" width="23.7109375" style="1" customWidth="1"/>
    <col min="4" max="4" width="42.5703125" style="1" customWidth="1"/>
    <col min="5" max="5" width="25.42578125" style="1" customWidth="1"/>
    <col min="6" max="6" width="23" style="1" customWidth="1"/>
    <col min="7" max="7" width="25" style="1" customWidth="1"/>
    <col min="8" max="8" width="27.85546875" style="1" customWidth="1"/>
    <col min="9" max="9" width="16.140625" style="1" customWidth="1"/>
    <col min="10" max="10" width="16.85546875" style="1" customWidth="1"/>
    <col min="11" max="19" width="18.140625" style="1" customWidth="1"/>
    <col min="20" max="20" width="15.42578125" style="1" customWidth="1"/>
    <col min="21" max="21" width="23.28515625" style="1" customWidth="1"/>
    <col min="22" max="22" width="49.5703125" style="1" customWidth="1"/>
    <col min="23" max="23" width="16.28515625" customWidth="1"/>
  </cols>
  <sheetData>
    <row r="1" spans="1:22">
      <c r="A1" s="295" t="s">
        <v>27</v>
      </c>
      <c r="B1" s="295"/>
      <c r="C1" s="295"/>
      <c r="D1" s="295"/>
      <c r="E1" s="295"/>
      <c r="F1" s="295"/>
      <c r="G1" s="295"/>
      <c r="H1" s="295"/>
      <c r="I1" s="295"/>
      <c r="J1" s="295"/>
      <c r="K1" s="295"/>
      <c r="L1" s="295"/>
      <c r="M1" s="295"/>
      <c r="N1" s="295"/>
      <c r="O1" s="295"/>
      <c r="P1" s="295"/>
      <c r="Q1" s="295"/>
      <c r="R1" s="295"/>
      <c r="S1" s="295"/>
      <c r="T1" s="295"/>
      <c r="U1" s="295"/>
      <c r="V1" s="295"/>
    </row>
    <row r="2" spans="1:22">
      <c r="A2" s="296"/>
      <c r="B2" s="296"/>
      <c r="C2" s="296"/>
      <c r="D2" s="296"/>
      <c r="E2" s="296"/>
      <c r="F2" s="296"/>
      <c r="G2" s="296"/>
      <c r="H2" s="296"/>
      <c r="I2" s="296"/>
      <c r="J2" s="296"/>
      <c r="K2" s="296"/>
      <c r="L2" s="296"/>
      <c r="M2" s="296"/>
      <c r="N2" s="296"/>
      <c r="O2" s="296"/>
      <c r="P2" s="296"/>
      <c r="Q2" s="296"/>
      <c r="R2" s="296"/>
      <c r="S2" s="296"/>
      <c r="T2" s="296"/>
      <c r="U2" s="296"/>
      <c r="V2" s="296"/>
    </row>
    <row r="3" spans="1:22" ht="114.75" customHeight="1">
      <c r="A3" s="300" t="s">
        <v>7</v>
      </c>
      <c r="B3" s="294" t="s">
        <v>0</v>
      </c>
      <c r="C3" s="294" t="s">
        <v>1</v>
      </c>
      <c r="D3" s="294" t="s">
        <v>8</v>
      </c>
      <c r="E3" s="294" t="s">
        <v>2</v>
      </c>
      <c r="F3" s="294" t="s">
        <v>9</v>
      </c>
      <c r="G3" s="301" t="s">
        <v>14</v>
      </c>
      <c r="H3" s="302"/>
      <c r="I3" s="302"/>
      <c r="J3" s="303"/>
      <c r="K3" s="287" t="s">
        <v>23</v>
      </c>
      <c r="L3" s="288"/>
      <c r="M3" s="289"/>
      <c r="N3" s="287" t="s">
        <v>47</v>
      </c>
      <c r="O3" s="288"/>
      <c r="P3" s="289"/>
      <c r="Q3" s="287" t="s">
        <v>62</v>
      </c>
      <c r="R3" s="288"/>
      <c r="S3" s="289"/>
      <c r="T3" s="293" t="s">
        <v>15</v>
      </c>
      <c r="U3" s="294" t="s">
        <v>10</v>
      </c>
      <c r="V3" s="297" t="s">
        <v>16</v>
      </c>
    </row>
    <row r="4" spans="1:22" ht="93" customHeight="1">
      <c r="A4" s="300"/>
      <c r="B4" s="294"/>
      <c r="C4" s="294"/>
      <c r="D4" s="294"/>
      <c r="E4" s="294"/>
      <c r="F4" s="294"/>
      <c r="G4" s="294" t="s">
        <v>11</v>
      </c>
      <c r="H4" s="294" t="s">
        <v>12</v>
      </c>
      <c r="I4" s="294" t="s">
        <v>13</v>
      </c>
      <c r="J4" s="294" t="s">
        <v>3</v>
      </c>
      <c r="K4" s="290"/>
      <c r="L4" s="291"/>
      <c r="M4" s="292"/>
      <c r="N4" s="290"/>
      <c r="O4" s="291"/>
      <c r="P4" s="292"/>
      <c r="Q4" s="290"/>
      <c r="R4" s="291"/>
      <c r="S4" s="292"/>
      <c r="T4" s="293"/>
      <c r="U4" s="294"/>
      <c r="V4" s="298"/>
    </row>
    <row r="5" spans="1:22" ht="120.75" customHeight="1">
      <c r="A5" s="300"/>
      <c r="B5" s="294"/>
      <c r="C5" s="294"/>
      <c r="D5" s="294"/>
      <c r="E5" s="294"/>
      <c r="F5" s="294"/>
      <c r="G5" s="294"/>
      <c r="H5" s="294"/>
      <c r="I5" s="294"/>
      <c r="J5" s="294"/>
      <c r="K5" s="13" t="s">
        <v>4</v>
      </c>
      <c r="L5" s="13" t="s">
        <v>5</v>
      </c>
      <c r="M5" s="13" t="s">
        <v>6</v>
      </c>
      <c r="N5" s="25" t="s">
        <v>4</v>
      </c>
      <c r="O5" s="25" t="s">
        <v>5</v>
      </c>
      <c r="P5" s="25" t="s">
        <v>6</v>
      </c>
      <c r="Q5" s="25" t="s">
        <v>4</v>
      </c>
      <c r="R5" s="25" t="s">
        <v>5</v>
      </c>
      <c r="S5" s="25" t="s">
        <v>6</v>
      </c>
      <c r="T5" s="293"/>
      <c r="U5" s="294"/>
      <c r="V5" s="299"/>
    </row>
    <row r="6" spans="1:22" ht="27" customHeight="1">
      <c r="A6" s="7"/>
      <c r="B6" s="14">
        <v>1</v>
      </c>
      <c r="C6" s="14">
        <v>2</v>
      </c>
      <c r="D6" s="14">
        <v>3</v>
      </c>
      <c r="E6" s="14">
        <v>4</v>
      </c>
      <c r="F6" s="14">
        <v>5</v>
      </c>
      <c r="G6" s="14">
        <v>6.1</v>
      </c>
      <c r="H6" s="14">
        <v>6.2</v>
      </c>
      <c r="I6" s="14">
        <v>6.3</v>
      </c>
      <c r="J6" s="14">
        <v>6.4</v>
      </c>
      <c r="K6" s="2"/>
      <c r="L6" s="2"/>
      <c r="M6" s="2"/>
      <c r="N6" s="2"/>
      <c r="O6" s="2"/>
      <c r="P6" s="2"/>
      <c r="Q6" s="2"/>
      <c r="R6" s="2"/>
      <c r="S6" s="2"/>
      <c r="T6" s="14">
        <v>8</v>
      </c>
      <c r="U6" s="14">
        <v>9</v>
      </c>
      <c r="V6" s="14">
        <v>10</v>
      </c>
    </row>
    <row r="7" spans="1:22" s="1" customFormat="1" ht="33" customHeight="1">
      <c r="A7" s="284" t="s">
        <v>24</v>
      </c>
      <c r="B7" s="285"/>
      <c r="C7" s="285"/>
      <c r="D7" s="285"/>
      <c r="E7" s="285"/>
      <c r="F7" s="286"/>
      <c r="G7" s="51"/>
      <c r="H7" s="51"/>
      <c r="I7" s="51"/>
      <c r="J7" s="51"/>
      <c r="K7" s="51"/>
      <c r="L7" s="51"/>
      <c r="M7" s="51"/>
      <c r="N7" s="51"/>
      <c r="O7" s="51"/>
      <c r="P7" s="51"/>
      <c r="Q7" s="51"/>
      <c r="R7" s="51"/>
      <c r="S7" s="51"/>
      <c r="T7" s="51"/>
      <c r="U7" s="51"/>
      <c r="V7" s="51"/>
    </row>
    <row r="8" spans="1:22" s="12" customFormat="1" ht="171" customHeight="1">
      <c r="A8" s="15">
        <v>1</v>
      </c>
      <c r="B8" s="8" t="s">
        <v>20</v>
      </c>
      <c r="C8" s="9" t="s">
        <v>21</v>
      </c>
      <c r="D8" s="16" t="s">
        <v>25</v>
      </c>
      <c r="E8" s="9" t="s">
        <v>60</v>
      </c>
      <c r="F8" s="6" t="s">
        <v>22</v>
      </c>
      <c r="G8" s="35">
        <v>333898</v>
      </c>
      <c r="H8" s="18">
        <v>17574</v>
      </c>
      <c r="I8" s="19"/>
      <c r="J8" s="20"/>
      <c r="K8" s="18" t="s">
        <v>18</v>
      </c>
      <c r="L8" s="18" t="s">
        <v>17</v>
      </c>
      <c r="M8" s="18">
        <v>351472</v>
      </c>
      <c r="N8" s="18"/>
      <c r="O8" s="18"/>
      <c r="P8" s="18"/>
      <c r="Q8" s="18"/>
      <c r="R8" s="18"/>
      <c r="S8" s="18"/>
      <c r="T8" s="3" t="s">
        <v>19</v>
      </c>
      <c r="U8" s="17"/>
      <c r="V8" s="21" t="s">
        <v>26</v>
      </c>
    </row>
    <row r="9" spans="1:22" ht="72" customHeight="1">
      <c r="A9" s="11"/>
      <c r="B9" s="8"/>
      <c r="C9" s="9"/>
      <c r="D9" s="10"/>
      <c r="E9" s="9"/>
      <c r="F9" s="6"/>
      <c r="G9" s="31">
        <v>333898</v>
      </c>
      <c r="H9" s="31" t="s">
        <v>72</v>
      </c>
      <c r="I9" s="23"/>
      <c r="J9" s="24"/>
      <c r="K9" s="22"/>
      <c r="L9" s="22"/>
      <c r="M9" s="31" t="s">
        <v>73</v>
      </c>
      <c r="N9" s="22"/>
      <c r="O9" s="22"/>
      <c r="P9" s="22"/>
      <c r="Q9" s="22"/>
      <c r="R9" s="22"/>
      <c r="S9" s="22"/>
      <c r="T9" s="3"/>
      <c r="U9" s="4"/>
      <c r="V9" s="5"/>
    </row>
    <row r="10" spans="1:22" s="1" customFormat="1" ht="33" customHeight="1">
      <c r="A10" s="284" t="s">
        <v>61</v>
      </c>
      <c r="B10" s="285"/>
      <c r="C10" s="285"/>
      <c r="D10" s="285"/>
      <c r="E10" s="285"/>
      <c r="F10" s="286"/>
      <c r="G10" s="51"/>
      <c r="H10" s="51"/>
      <c r="I10" s="51"/>
      <c r="J10" s="51"/>
      <c r="K10" s="51"/>
      <c r="L10" s="51"/>
      <c r="M10" s="51"/>
      <c r="N10" s="51"/>
      <c r="O10" s="51"/>
      <c r="P10" s="51"/>
      <c r="Q10" s="51"/>
      <c r="R10" s="51"/>
      <c r="S10" s="51"/>
      <c r="T10" s="51"/>
      <c r="U10" s="51"/>
      <c r="V10" s="51"/>
    </row>
    <row r="11" spans="1:22" s="12" customFormat="1" ht="171" customHeight="1">
      <c r="A11" s="15">
        <v>1</v>
      </c>
      <c r="B11" s="40" t="s">
        <v>20</v>
      </c>
      <c r="C11" s="41" t="s">
        <v>21</v>
      </c>
      <c r="D11" s="42" t="s">
        <v>28</v>
      </c>
      <c r="E11" s="41" t="s">
        <v>60</v>
      </c>
      <c r="F11" s="43" t="s">
        <v>38</v>
      </c>
      <c r="G11" s="18">
        <v>601112.5</v>
      </c>
      <c r="H11" s="18">
        <v>31637.5</v>
      </c>
      <c r="I11" s="44"/>
      <c r="J11" s="44"/>
      <c r="K11" s="45"/>
      <c r="L11" s="45"/>
      <c r="M11" s="45"/>
      <c r="N11" s="45"/>
      <c r="O11" s="45"/>
      <c r="P11" s="46" t="s">
        <v>63</v>
      </c>
      <c r="Q11" s="47"/>
      <c r="R11" s="47"/>
      <c r="S11" s="47"/>
      <c r="T11" s="48" t="s">
        <v>19</v>
      </c>
      <c r="U11" s="49"/>
      <c r="V11" s="50" t="s">
        <v>50</v>
      </c>
    </row>
    <row r="12" spans="1:22" s="12" customFormat="1" ht="171" customHeight="1">
      <c r="A12" s="15">
        <v>2</v>
      </c>
      <c r="B12" s="8" t="s">
        <v>20</v>
      </c>
      <c r="C12" s="9" t="s">
        <v>21</v>
      </c>
      <c r="D12" s="26" t="s">
        <v>29</v>
      </c>
      <c r="E12" s="9" t="s">
        <v>60</v>
      </c>
      <c r="F12" s="6" t="s">
        <v>39</v>
      </c>
      <c r="G12" s="18">
        <v>1218299</v>
      </c>
      <c r="H12" s="18">
        <v>64121</v>
      </c>
      <c r="I12" s="37"/>
      <c r="J12" s="37"/>
      <c r="K12" s="36"/>
      <c r="L12" s="36"/>
      <c r="M12" s="36"/>
      <c r="N12" s="36"/>
      <c r="O12" s="36"/>
      <c r="P12" s="38" t="s">
        <v>74</v>
      </c>
      <c r="Q12" s="32"/>
      <c r="R12" s="32"/>
      <c r="S12" s="32"/>
      <c r="T12" s="3" t="s">
        <v>19</v>
      </c>
      <c r="U12" s="17"/>
      <c r="V12" s="29" t="s">
        <v>51</v>
      </c>
    </row>
    <row r="13" spans="1:22" s="12" customFormat="1" ht="171" customHeight="1">
      <c r="A13" s="15">
        <v>3</v>
      </c>
      <c r="B13" s="8" t="s">
        <v>20</v>
      </c>
      <c r="C13" s="9" t="s">
        <v>21</v>
      </c>
      <c r="D13" s="26" t="s">
        <v>30</v>
      </c>
      <c r="E13" s="9" t="s">
        <v>60</v>
      </c>
      <c r="F13" s="6" t="s">
        <v>40</v>
      </c>
      <c r="G13" s="18">
        <v>3091765.7</v>
      </c>
      <c r="H13" s="18">
        <v>162724.5</v>
      </c>
      <c r="I13" s="37"/>
      <c r="J13" s="37"/>
      <c r="K13" s="36"/>
      <c r="L13" s="36"/>
      <c r="M13" s="36"/>
      <c r="N13" s="36"/>
      <c r="O13" s="36"/>
      <c r="P13" s="38" t="s">
        <v>64</v>
      </c>
      <c r="Q13" s="32"/>
      <c r="R13" s="32"/>
      <c r="S13" s="32"/>
      <c r="T13" s="3" t="s">
        <v>19</v>
      </c>
      <c r="U13" s="17"/>
      <c r="V13" s="29" t="s">
        <v>52</v>
      </c>
    </row>
    <row r="14" spans="1:22" s="12" customFormat="1" ht="171" customHeight="1">
      <c r="A14" s="15">
        <v>4</v>
      </c>
      <c r="B14" s="8" t="s">
        <v>20</v>
      </c>
      <c r="C14" s="9" t="s">
        <v>21</v>
      </c>
      <c r="D14" s="26" t="s">
        <v>31</v>
      </c>
      <c r="E14" s="9" t="s">
        <v>60</v>
      </c>
      <c r="F14" s="6" t="s">
        <v>41</v>
      </c>
      <c r="G14" s="18">
        <v>899967.6</v>
      </c>
      <c r="H14" s="18">
        <v>47366.7</v>
      </c>
      <c r="I14" s="37"/>
      <c r="J14" s="37"/>
      <c r="K14" s="36"/>
      <c r="L14" s="36"/>
      <c r="M14" s="36"/>
      <c r="N14" s="36"/>
      <c r="O14" s="36"/>
      <c r="P14" s="38" t="s">
        <v>65</v>
      </c>
      <c r="Q14" s="32"/>
      <c r="R14" s="32"/>
      <c r="S14" s="32"/>
      <c r="T14" s="3" t="s">
        <v>19</v>
      </c>
      <c r="U14" s="17"/>
      <c r="V14" s="29" t="s">
        <v>53</v>
      </c>
    </row>
    <row r="15" spans="1:22" s="12" customFormat="1" ht="171" customHeight="1">
      <c r="A15" s="15">
        <v>5</v>
      </c>
      <c r="B15" s="8" t="s">
        <v>20</v>
      </c>
      <c r="C15" s="9" t="s">
        <v>21</v>
      </c>
      <c r="D15" s="26" t="s">
        <v>32</v>
      </c>
      <c r="E15" s="9" t="s">
        <v>60</v>
      </c>
      <c r="F15" s="6" t="s">
        <v>22</v>
      </c>
      <c r="G15" s="18">
        <v>1665605.93</v>
      </c>
      <c r="H15" s="18">
        <v>87663.5</v>
      </c>
      <c r="I15" s="37"/>
      <c r="J15" s="37"/>
      <c r="K15" s="36"/>
      <c r="L15" s="36"/>
      <c r="M15" s="36"/>
      <c r="N15" s="36"/>
      <c r="O15" s="36"/>
      <c r="P15" s="38" t="s">
        <v>66</v>
      </c>
      <c r="Q15" s="32"/>
      <c r="R15" s="32"/>
      <c r="S15" s="32"/>
      <c r="T15" s="3" t="s">
        <v>19</v>
      </c>
      <c r="U15" s="17"/>
      <c r="V15" s="29" t="s">
        <v>54</v>
      </c>
    </row>
    <row r="16" spans="1:22" s="12" customFormat="1" ht="171" customHeight="1">
      <c r="A16" s="15">
        <v>6</v>
      </c>
      <c r="B16" s="8" t="s">
        <v>20</v>
      </c>
      <c r="C16" s="9" t="s">
        <v>21</v>
      </c>
      <c r="D16" s="26" t="s">
        <v>33</v>
      </c>
      <c r="E16" s="9" t="s">
        <v>60</v>
      </c>
      <c r="F16" s="6" t="s">
        <v>42</v>
      </c>
      <c r="G16" s="18">
        <v>2935468.9</v>
      </c>
      <c r="H16" s="18">
        <v>154498.4</v>
      </c>
      <c r="I16" s="37"/>
      <c r="J16" s="37"/>
      <c r="K16" s="36"/>
      <c r="L16" s="36"/>
      <c r="M16" s="36"/>
      <c r="N16" s="36"/>
      <c r="O16" s="36"/>
      <c r="P16" s="38" t="s">
        <v>67</v>
      </c>
      <c r="Q16" s="32"/>
      <c r="R16" s="32"/>
      <c r="S16" s="32"/>
      <c r="T16" s="3" t="s">
        <v>19</v>
      </c>
      <c r="U16" s="17"/>
      <c r="V16" s="29" t="s">
        <v>55</v>
      </c>
    </row>
    <row r="17" spans="1:22" s="12" customFormat="1" ht="171" customHeight="1">
      <c r="A17" s="15">
        <v>7</v>
      </c>
      <c r="B17" s="8" t="s">
        <v>20</v>
      </c>
      <c r="C17" s="9" t="s">
        <v>21</v>
      </c>
      <c r="D17" s="26" t="s">
        <v>34</v>
      </c>
      <c r="E17" s="9" t="s">
        <v>60</v>
      </c>
      <c r="F17" s="6" t="s">
        <v>43</v>
      </c>
      <c r="G17" s="18">
        <v>1942826</v>
      </c>
      <c r="H17" s="18">
        <v>102254</v>
      </c>
      <c r="I17" s="37"/>
      <c r="J17" s="37"/>
      <c r="K17" s="36"/>
      <c r="L17" s="36"/>
      <c r="M17" s="36"/>
      <c r="N17" s="36"/>
      <c r="O17" s="36"/>
      <c r="P17" s="38" t="s">
        <v>75</v>
      </c>
      <c r="Q17" s="32"/>
      <c r="R17" s="32"/>
      <c r="S17" s="32"/>
      <c r="T17" s="3" t="s">
        <v>19</v>
      </c>
      <c r="U17" s="17"/>
      <c r="V17" s="29" t="s">
        <v>56</v>
      </c>
    </row>
    <row r="18" spans="1:22" s="12" customFormat="1" ht="171" customHeight="1">
      <c r="A18" s="15">
        <v>8</v>
      </c>
      <c r="B18" s="8" t="s">
        <v>20</v>
      </c>
      <c r="C18" s="9" t="s">
        <v>21</v>
      </c>
      <c r="D18" s="26" t="s">
        <v>35</v>
      </c>
      <c r="E18" s="9" t="s">
        <v>60</v>
      </c>
      <c r="F18" s="6" t="s">
        <v>44</v>
      </c>
      <c r="G18" s="18">
        <v>2071601.3</v>
      </c>
      <c r="H18" s="18">
        <v>109031.6</v>
      </c>
      <c r="I18" s="37"/>
      <c r="J18" s="37"/>
      <c r="K18" s="36"/>
      <c r="L18" s="36"/>
      <c r="M18" s="36"/>
      <c r="N18" s="36"/>
      <c r="O18" s="36"/>
      <c r="P18" s="38" t="s">
        <v>68</v>
      </c>
      <c r="Q18" s="32"/>
      <c r="R18" s="32"/>
      <c r="S18" s="32"/>
      <c r="T18" s="3" t="s">
        <v>19</v>
      </c>
      <c r="U18" s="17"/>
      <c r="V18" s="29" t="s">
        <v>57</v>
      </c>
    </row>
    <row r="19" spans="1:22" s="12" customFormat="1" ht="171" customHeight="1">
      <c r="A19" s="15">
        <v>9</v>
      </c>
      <c r="B19" s="8" t="s">
        <v>20</v>
      </c>
      <c r="C19" s="9" t="s">
        <v>48</v>
      </c>
      <c r="D19" s="27" t="s">
        <v>36</v>
      </c>
      <c r="E19" s="9" t="s">
        <v>49</v>
      </c>
      <c r="F19" s="6" t="s">
        <v>45</v>
      </c>
      <c r="G19" s="18">
        <v>1645106.2</v>
      </c>
      <c r="H19" s="18">
        <v>86584.5</v>
      </c>
      <c r="I19" s="37"/>
      <c r="J19" s="37"/>
      <c r="K19" s="36"/>
      <c r="L19" s="36"/>
      <c r="M19" s="36"/>
      <c r="N19" s="36"/>
      <c r="O19" s="36"/>
      <c r="P19" s="38" t="s">
        <v>69</v>
      </c>
      <c r="Q19" s="32"/>
      <c r="R19" s="32"/>
      <c r="S19" s="32"/>
      <c r="T19" s="3" t="s">
        <v>19</v>
      </c>
      <c r="U19" s="17"/>
      <c r="V19" s="29" t="s">
        <v>58</v>
      </c>
    </row>
    <row r="20" spans="1:22" s="12" customFormat="1" ht="171" customHeight="1">
      <c r="A20" s="15">
        <v>10</v>
      </c>
      <c r="B20" s="8" t="s">
        <v>20</v>
      </c>
      <c r="C20" s="9" t="s">
        <v>21</v>
      </c>
      <c r="D20" s="28" t="s">
        <v>37</v>
      </c>
      <c r="E20" s="9" t="s">
        <v>60</v>
      </c>
      <c r="F20" s="6" t="s">
        <v>46</v>
      </c>
      <c r="G20" s="18">
        <v>1963354.8</v>
      </c>
      <c r="H20" s="18">
        <v>103334.5</v>
      </c>
      <c r="I20" s="37"/>
      <c r="J20" s="37"/>
      <c r="K20" s="36"/>
      <c r="L20" s="36"/>
      <c r="M20" s="36"/>
      <c r="N20" s="36"/>
      <c r="O20" s="36"/>
      <c r="P20" s="39" t="s">
        <v>77</v>
      </c>
      <c r="Q20" s="32"/>
      <c r="R20" s="32"/>
      <c r="S20" s="32"/>
      <c r="T20" s="3" t="s">
        <v>19</v>
      </c>
      <c r="U20" s="17"/>
      <c r="V20" s="29" t="s">
        <v>59</v>
      </c>
    </row>
    <row r="21" spans="1:22" ht="72" customHeight="1">
      <c r="A21" s="11"/>
      <c r="B21" s="8"/>
      <c r="C21" s="9"/>
      <c r="D21" s="10"/>
      <c r="E21" s="9"/>
      <c r="F21" s="6"/>
      <c r="G21" s="33" t="s">
        <v>70</v>
      </c>
      <c r="H21" s="33" t="s">
        <v>71</v>
      </c>
      <c r="I21" s="34"/>
      <c r="J21" s="34"/>
      <c r="K21" s="33"/>
      <c r="L21" s="33"/>
      <c r="M21" s="33"/>
      <c r="N21" s="33"/>
      <c r="O21" s="33"/>
      <c r="P21" s="33" t="s">
        <v>76</v>
      </c>
      <c r="Q21" s="22"/>
      <c r="R21" s="22"/>
      <c r="S21" s="22"/>
      <c r="T21" s="3"/>
      <c r="U21" s="4"/>
      <c r="V21" s="5"/>
    </row>
    <row r="27" spans="1:22">
      <c r="G27" s="30"/>
    </row>
  </sheetData>
  <mergeCells count="20">
    <mergeCell ref="U3:U5"/>
    <mergeCell ref="A1:V2"/>
    <mergeCell ref="B3:B5"/>
    <mergeCell ref="V3:V5"/>
    <mergeCell ref="C3:C5"/>
    <mergeCell ref="D3:D5"/>
    <mergeCell ref="E3:E5"/>
    <mergeCell ref="G4:G5"/>
    <mergeCell ref="H4:H5"/>
    <mergeCell ref="I4:I5"/>
    <mergeCell ref="J4:J5"/>
    <mergeCell ref="K3:M4"/>
    <mergeCell ref="F3:F5"/>
    <mergeCell ref="A3:A5"/>
    <mergeCell ref="G3:J3"/>
    <mergeCell ref="A10:F10"/>
    <mergeCell ref="A7:F7"/>
    <mergeCell ref="N3:P4"/>
    <mergeCell ref="Q3:S4"/>
    <mergeCell ref="T3:T5"/>
  </mergeCell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56"/>
  <sheetViews>
    <sheetView topLeftCell="A12" workbookViewId="0">
      <selection activeCell="G14" sqref="G14:G19"/>
    </sheetView>
  </sheetViews>
  <sheetFormatPr defaultRowHeight="15"/>
  <cols>
    <col min="1" max="1" width="10.5703125" style="87" customWidth="1"/>
    <col min="2" max="2" width="22.140625" style="88" customWidth="1"/>
    <col min="3" max="3" width="41.85546875" style="88" customWidth="1"/>
    <col min="4" max="4" width="38.85546875" customWidth="1"/>
    <col min="5" max="5" width="28.42578125" customWidth="1"/>
    <col min="6" max="6" width="29" customWidth="1"/>
    <col min="7" max="7" width="16.85546875" customWidth="1"/>
    <col min="8" max="8" width="16.140625" customWidth="1"/>
    <col min="9" max="9" width="12.28515625" customWidth="1"/>
    <col min="10" max="10" width="7.42578125" customWidth="1"/>
    <col min="11" max="17" width="13.5703125" style="86" customWidth="1"/>
    <col min="18" max="18" width="10.85546875" style="86" customWidth="1"/>
    <col min="19" max="19" width="17.28515625" style="86" customWidth="1"/>
    <col min="20" max="20" width="17.42578125" customWidth="1"/>
    <col min="21" max="21" width="7.28515625" customWidth="1"/>
    <col min="22" max="22" width="20.85546875" customWidth="1"/>
    <col min="247" max="247" width="4" customWidth="1"/>
    <col min="248" max="248" width="34.85546875" customWidth="1"/>
    <col min="249" max="249" width="50.5703125" customWidth="1"/>
    <col min="250" max="250" width="35.42578125" customWidth="1"/>
    <col min="251" max="251" width="28.42578125" customWidth="1"/>
    <col min="252" max="252" width="28" customWidth="1"/>
    <col min="253" max="253" width="12" customWidth="1"/>
    <col min="254" max="255" width="12.28515625" customWidth="1"/>
    <col min="256" max="256" width="7.42578125" customWidth="1"/>
    <col min="257" max="257" width="5.7109375" customWidth="1"/>
    <col min="258" max="258" width="6.140625" customWidth="1"/>
    <col min="259" max="259" width="16" customWidth="1"/>
    <col min="260" max="260" width="6" customWidth="1"/>
    <col min="261" max="261" width="7" customWidth="1"/>
    <col min="262" max="262" width="16.28515625" customWidth="1"/>
    <col min="263" max="263" width="9.7109375" customWidth="1"/>
    <col min="264" max="264" width="7.140625" customWidth="1"/>
    <col min="265" max="265" width="19.140625" customWidth="1"/>
    <col min="266" max="266" width="17.42578125" customWidth="1"/>
    <col min="267" max="267" width="7.28515625" customWidth="1"/>
    <col min="268" max="268" width="13.28515625" customWidth="1"/>
    <col min="503" max="503" width="4" customWidth="1"/>
    <col min="504" max="504" width="34.85546875" customWidth="1"/>
    <col min="505" max="505" width="50.5703125" customWidth="1"/>
    <col min="506" max="506" width="35.42578125" customWidth="1"/>
    <col min="507" max="507" width="28.42578125" customWidth="1"/>
    <col min="508" max="508" width="28" customWidth="1"/>
    <col min="509" max="509" width="12" customWidth="1"/>
    <col min="510" max="511" width="12.28515625" customWidth="1"/>
    <col min="512" max="512" width="7.42578125" customWidth="1"/>
    <col min="513" max="513" width="5.7109375" customWidth="1"/>
    <col min="514" max="514" width="6.140625" customWidth="1"/>
    <col min="515" max="515" width="16" customWidth="1"/>
    <col min="516" max="516" width="6" customWidth="1"/>
    <col min="517" max="517" width="7" customWidth="1"/>
    <col min="518" max="518" width="16.28515625" customWidth="1"/>
    <col min="519" max="519" width="9.7109375" customWidth="1"/>
    <col min="520" max="520" width="7.140625" customWidth="1"/>
    <col min="521" max="521" width="19.140625" customWidth="1"/>
    <col min="522" max="522" width="17.42578125" customWidth="1"/>
    <col min="523" max="523" width="7.28515625" customWidth="1"/>
    <col min="524" max="524" width="13.28515625" customWidth="1"/>
    <col min="759" max="759" width="4" customWidth="1"/>
    <col min="760" max="760" width="34.85546875" customWidth="1"/>
    <col min="761" max="761" width="50.5703125" customWidth="1"/>
    <col min="762" max="762" width="35.42578125" customWidth="1"/>
    <col min="763" max="763" width="28.42578125" customWidth="1"/>
    <col min="764" max="764" width="28" customWidth="1"/>
    <col min="765" max="765" width="12" customWidth="1"/>
    <col min="766" max="767" width="12.28515625" customWidth="1"/>
    <col min="768" max="768" width="7.42578125" customWidth="1"/>
    <col min="769" max="769" width="5.7109375" customWidth="1"/>
    <col min="770" max="770" width="6.140625" customWidth="1"/>
    <col min="771" max="771" width="16" customWidth="1"/>
    <col min="772" max="772" width="6" customWidth="1"/>
    <col min="773" max="773" width="7" customWidth="1"/>
    <col min="774" max="774" width="16.28515625" customWidth="1"/>
    <col min="775" max="775" width="9.7109375" customWidth="1"/>
    <col min="776" max="776" width="7.140625" customWidth="1"/>
    <col min="777" max="777" width="19.140625" customWidth="1"/>
    <col min="778" max="778" width="17.42578125" customWidth="1"/>
    <col min="779" max="779" width="7.28515625" customWidth="1"/>
    <col min="780" max="780" width="13.28515625" customWidth="1"/>
    <col min="1015" max="1015" width="4" customWidth="1"/>
    <col min="1016" max="1016" width="34.85546875" customWidth="1"/>
    <col min="1017" max="1017" width="50.5703125" customWidth="1"/>
    <col min="1018" max="1018" width="35.42578125" customWidth="1"/>
    <col min="1019" max="1019" width="28.42578125" customWidth="1"/>
    <col min="1020" max="1020" width="28" customWidth="1"/>
    <col min="1021" max="1021" width="12" customWidth="1"/>
    <col min="1022" max="1023" width="12.28515625" customWidth="1"/>
    <col min="1024" max="1024" width="7.42578125" customWidth="1"/>
    <col min="1025" max="1025" width="5.7109375" customWidth="1"/>
    <col min="1026" max="1026" width="6.140625" customWidth="1"/>
    <col min="1027" max="1027" width="16" customWidth="1"/>
    <col min="1028" max="1028" width="6" customWidth="1"/>
    <col min="1029" max="1029" width="7" customWidth="1"/>
    <col min="1030" max="1030" width="16.28515625" customWidth="1"/>
    <col min="1031" max="1031" width="9.7109375" customWidth="1"/>
    <col min="1032" max="1032" width="7.140625" customWidth="1"/>
    <col min="1033" max="1033" width="19.140625" customWidth="1"/>
    <col min="1034" max="1034" width="17.42578125" customWidth="1"/>
    <col min="1035" max="1035" width="7.28515625" customWidth="1"/>
    <col min="1036" max="1036" width="13.28515625" customWidth="1"/>
    <col min="1271" max="1271" width="4" customWidth="1"/>
    <col min="1272" max="1272" width="34.85546875" customWidth="1"/>
    <col min="1273" max="1273" width="50.5703125" customWidth="1"/>
    <col min="1274" max="1274" width="35.42578125" customWidth="1"/>
    <col min="1275" max="1275" width="28.42578125" customWidth="1"/>
    <col min="1276" max="1276" width="28" customWidth="1"/>
    <col min="1277" max="1277" width="12" customWidth="1"/>
    <col min="1278" max="1279" width="12.28515625" customWidth="1"/>
    <col min="1280" max="1280" width="7.42578125" customWidth="1"/>
    <col min="1281" max="1281" width="5.7109375" customWidth="1"/>
    <col min="1282" max="1282" width="6.140625" customWidth="1"/>
    <col min="1283" max="1283" width="16" customWidth="1"/>
    <col min="1284" max="1284" width="6" customWidth="1"/>
    <col min="1285" max="1285" width="7" customWidth="1"/>
    <col min="1286" max="1286" width="16.28515625" customWidth="1"/>
    <col min="1287" max="1287" width="9.7109375" customWidth="1"/>
    <col min="1288" max="1288" width="7.140625" customWidth="1"/>
    <col min="1289" max="1289" width="19.140625" customWidth="1"/>
    <col min="1290" max="1290" width="17.42578125" customWidth="1"/>
    <col min="1291" max="1291" width="7.28515625" customWidth="1"/>
    <col min="1292" max="1292" width="13.28515625" customWidth="1"/>
    <col min="1527" max="1527" width="4" customWidth="1"/>
    <col min="1528" max="1528" width="34.85546875" customWidth="1"/>
    <col min="1529" max="1529" width="50.5703125" customWidth="1"/>
    <col min="1530" max="1530" width="35.42578125" customWidth="1"/>
    <col min="1531" max="1531" width="28.42578125" customWidth="1"/>
    <col min="1532" max="1532" width="28" customWidth="1"/>
    <col min="1533" max="1533" width="12" customWidth="1"/>
    <col min="1534" max="1535" width="12.28515625" customWidth="1"/>
    <col min="1536" max="1536" width="7.42578125" customWidth="1"/>
    <col min="1537" max="1537" width="5.7109375" customWidth="1"/>
    <col min="1538" max="1538" width="6.140625" customWidth="1"/>
    <col min="1539" max="1539" width="16" customWidth="1"/>
    <col min="1540" max="1540" width="6" customWidth="1"/>
    <col min="1541" max="1541" width="7" customWidth="1"/>
    <col min="1542" max="1542" width="16.28515625" customWidth="1"/>
    <col min="1543" max="1543" width="9.7109375" customWidth="1"/>
    <col min="1544" max="1544" width="7.140625" customWidth="1"/>
    <col min="1545" max="1545" width="19.140625" customWidth="1"/>
    <col min="1546" max="1546" width="17.42578125" customWidth="1"/>
    <col min="1547" max="1547" width="7.28515625" customWidth="1"/>
    <col min="1548" max="1548" width="13.28515625" customWidth="1"/>
    <col min="1783" max="1783" width="4" customWidth="1"/>
    <col min="1784" max="1784" width="34.85546875" customWidth="1"/>
    <col min="1785" max="1785" width="50.5703125" customWidth="1"/>
    <col min="1786" max="1786" width="35.42578125" customWidth="1"/>
    <col min="1787" max="1787" width="28.42578125" customWidth="1"/>
    <col min="1788" max="1788" width="28" customWidth="1"/>
    <col min="1789" max="1789" width="12" customWidth="1"/>
    <col min="1790" max="1791" width="12.28515625" customWidth="1"/>
    <col min="1792" max="1792" width="7.42578125" customWidth="1"/>
    <col min="1793" max="1793" width="5.7109375" customWidth="1"/>
    <col min="1794" max="1794" width="6.140625" customWidth="1"/>
    <col min="1795" max="1795" width="16" customWidth="1"/>
    <col min="1796" max="1796" width="6" customWidth="1"/>
    <col min="1797" max="1797" width="7" customWidth="1"/>
    <col min="1798" max="1798" width="16.28515625" customWidth="1"/>
    <col min="1799" max="1799" width="9.7109375" customWidth="1"/>
    <col min="1800" max="1800" width="7.140625" customWidth="1"/>
    <col min="1801" max="1801" width="19.140625" customWidth="1"/>
    <col min="1802" max="1802" width="17.42578125" customWidth="1"/>
    <col min="1803" max="1803" width="7.28515625" customWidth="1"/>
    <col min="1804" max="1804" width="13.28515625" customWidth="1"/>
    <col min="2039" max="2039" width="4" customWidth="1"/>
    <col min="2040" max="2040" width="34.85546875" customWidth="1"/>
    <col min="2041" max="2041" width="50.5703125" customWidth="1"/>
    <col min="2042" max="2042" width="35.42578125" customWidth="1"/>
    <col min="2043" max="2043" width="28.42578125" customWidth="1"/>
    <col min="2044" max="2044" width="28" customWidth="1"/>
    <col min="2045" max="2045" width="12" customWidth="1"/>
    <col min="2046" max="2047" width="12.28515625" customWidth="1"/>
    <col min="2048" max="2048" width="7.42578125" customWidth="1"/>
    <col min="2049" max="2049" width="5.7109375" customWidth="1"/>
    <col min="2050" max="2050" width="6.140625" customWidth="1"/>
    <col min="2051" max="2051" width="16" customWidth="1"/>
    <col min="2052" max="2052" width="6" customWidth="1"/>
    <col min="2053" max="2053" width="7" customWidth="1"/>
    <col min="2054" max="2054" width="16.28515625" customWidth="1"/>
    <col min="2055" max="2055" width="9.7109375" customWidth="1"/>
    <col min="2056" max="2056" width="7.140625" customWidth="1"/>
    <col min="2057" max="2057" width="19.140625" customWidth="1"/>
    <col min="2058" max="2058" width="17.42578125" customWidth="1"/>
    <col min="2059" max="2059" width="7.28515625" customWidth="1"/>
    <col min="2060" max="2060" width="13.28515625" customWidth="1"/>
    <col min="2295" max="2295" width="4" customWidth="1"/>
    <col min="2296" max="2296" width="34.85546875" customWidth="1"/>
    <col min="2297" max="2297" width="50.5703125" customWidth="1"/>
    <col min="2298" max="2298" width="35.42578125" customWidth="1"/>
    <col min="2299" max="2299" width="28.42578125" customWidth="1"/>
    <col min="2300" max="2300" width="28" customWidth="1"/>
    <col min="2301" max="2301" width="12" customWidth="1"/>
    <col min="2302" max="2303" width="12.28515625" customWidth="1"/>
    <col min="2304" max="2304" width="7.42578125" customWidth="1"/>
    <col min="2305" max="2305" width="5.7109375" customWidth="1"/>
    <col min="2306" max="2306" width="6.140625" customWidth="1"/>
    <col min="2307" max="2307" width="16" customWidth="1"/>
    <col min="2308" max="2308" width="6" customWidth="1"/>
    <col min="2309" max="2309" width="7" customWidth="1"/>
    <col min="2310" max="2310" width="16.28515625" customWidth="1"/>
    <col min="2311" max="2311" width="9.7109375" customWidth="1"/>
    <col min="2312" max="2312" width="7.140625" customWidth="1"/>
    <col min="2313" max="2313" width="19.140625" customWidth="1"/>
    <col min="2314" max="2314" width="17.42578125" customWidth="1"/>
    <col min="2315" max="2315" width="7.28515625" customWidth="1"/>
    <col min="2316" max="2316" width="13.28515625" customWidth="1"/>
    <col min="2551" max="2551" width="4" customWidth="1"/>
    <col min="2552" max="2552" width="34.85546875" customWidth="1"/>
    <col min="2553" max="2553" width="50.5703125" customWidth="1"/>
    <col min="2554" max="2554" width="35.42578125" customWidth="1"/>
    <col min="2555" max="2555" width="28.42578125" customWidth="1"/>
    <col min="2556" max="2556" width="28" customWidth="1"/>
    <col min="2557" max="2557" width="12" customWidth="1"/>
    <col min="2558" max="2559" width="12.28515625" customWidth="1"/>
    <col min="2560" max="2560" width="7.42578125" customWidth="1"/>
    <col min="2561" max="2561" width="5.7109375" customWidth="1"/>
    <col min="2562" max="2562" width="6.140625" customWidth="1"/>
    <col min="2563" max="2563" width="16" customWidth="1"/>
    <col min="2564" max="2564" width="6" customWidth="1"/>
    <col min="2565" max="2565" width="7" customWidth="1"/>
    <col min="2566" max="2566" width="16.28515625" customWidth="1"/>
    <col min="2567" max="2567" width="9.7109375" customWidth="1"/>
    <col min="2568" max="2568" width="7.140625" customWidth="1"/>
    <col min="2569" max="2569" width="19.140625" customWidth="1"/>
    <col min="2570" max="2570" width="17.42578125" customWidth="1"/>
    <col min="2571" max="2571" width="7.28515625" customWidth="1"/>
    <col min="2572" max="2572" width="13.28515625" customWidth="1"/>
    <col min="2807" max="2807" width="4" customWidth="1"/>
    <col min="2808" max="2808" width="34.85546875" customWidth="1"/>
    <col min="2809" max="2809" width="50.5703125" customWidth="1"/>
    <col min="2810" max="2810" width="35.42578125" customWidth="1"/>
    <col min="2811" max="2811" width="28.42578125" customWidth="1"/>
    <col min="2812" max="2812" width="28" customWidth="1"/>
    <col min="2813" max="2813" width="12" customWidth="1"/>
    <col min="2814" max="2815" width="12.28515625" customWidth="1"/>
    <col min="2816" max="2816" width="7.42578125" customWidth="1"/>
    <col min="2817" max="2817" width="5.7109375" customWidth="1"/>
    <col min="2818" max="2818" width="6.140625" customWidth="1"/>
    <col min="2819" max="2819" width="16" customWidth="1"/>
    <col min="2820" max="2820" width="6" customWidth="1"/>
    <col min="2821" max="2821" width="7" customWidth="1"/>
    <col min="2822" max="2822" width="16.28515625" customWidth="1"/>
    <col min="2823" max="2823" width="9.7109375" customWidth="1"/>
    <col min="2824" max="2824" width="7.140625" customWidth="1"/>
    <col min="2825" max="2825" width="19.140625" customWidth="1"/>
    <col min="2826" max="2826" width="17.42578125" customWidth="1"/>
    <col min="2827" max="2827" width="7.28515625" customWidth="1"/>
    <col min="2828" max="2828" width="13.28515625" customWidth="1"/>
    <col min="3063" max="3063" width="4" customWidth="1"/>
    <col min="3064" max="3064" width="34.85546875" customWidth="1"/>
    <col min="3065" max="3065" width="50.5703125" customWidth="1"/>
    <col min="3066" max="3066" width="35.42578125" customWidth="1"/>
    <col min="3067" max="3067" width="28.42578125" customWidth="1"/>
    <col min="3068" max="3068" width="28" customWidth="1"/>
    <col min="3069" max="3069" width="12" customWidth="1"/>
    <col min="3070" max="3071" width="12.28515625" customWidth="1"/>
    <col min="3072" max="3072" width="7.42578125" customWidth="1"/>
    <col min="3073" max="3073" width="5.7109375" customWidth="1"/>
    <col min="3074" max="3074" width="6.140625" customWidth="1"/>
    <col min="3075" max="3075" width="16" customWidth="1"/>
    <col min="3076" max="3076" width="6" customWidth="1"/>
    <col min="3077" max="3077" width="7" customWidth="1"/>
    <col min="3078" max="3078" width="16.28515625" customWidth="1"/>
    <col min="3079" max="3079" width="9.7109375" customWidth="1"/>
    <col min="3080" max="3080" width="7.140625" customWidth="1"/>
    <col min="3081" max="3081" width="19.140625" customWidth="1"/>
    <col min="3082" max="3082" width="17.42578125" customWidth="1"/>
    <col min="3083" max="3083" width="7.28515625" customWidth="1"/>
    <col min="3084" max="3084" width="13.28515625" customWidth="1"/>
    <col min="3319" max="3319" width="4" customWidth="1"/>
    <col min="3320" max="3320" width="34.85546875" customWidth="1"/>
    <col min="3321" max="3321" width="50.5703125" customWidth="1"/>
    <col min="3322" max="3322" width="35.42578125" customWidth="1"/>
    <col min="3323" max="3323" width="28.42578125" customWidth="1"/>
    <col min="3324" max="3324" width="28" customWidth="1"/>
    <col min="3325" max="3325" width="12" customWidth="1"/>
    <col min="3326" max="3327" width="12.28515625" customWidth="1"/>
    <col min="3328" max="3328" width="7.42578125" customWidth="1"/>
    <col min="3329" max="3329" width="5.7109375" customWidth="1"/>
    <col min="3330" max="3330" width="6.140625" customWidth="1"/>
    <col min="3331" max="3331" width="16" customWidth="1"/>
    <col min="3332" max="3332" width="6" customWidth="1"/>
    <col min="3333" max="3333" width="7" customWidth="1"/>
    <col min="3334" max="3334" width="16.28515625" customWidth="1"/>
    <col min="3335" max="3335" width="9.7109375" customWidth="1"/>
    <col min="3336" max="3336" width="7.140625" customWidth="1"/>
    <col min="3337" max="3337" width="19.140625" customWidth="1"/>
    <col min="3338" max="3338" width="17.42578125" customWidth="1"/>
    <col min="3339" max="3339" width="7.28515625" customWidth="1"/>
    <col min="3340" max="3340" width="13.28515625" customWidth="1"/>
    <col min="3575" max="3575" width="4" customWidth="1"/>
    <col min="3576" max="3576" width="34.85546875" customWidth="1"/>
    <col min="3577" max="3577" width="50.5703125" customWidth="1"/>
    <col min="3578" max="3578" width="35.42578125" customWidth="1"/>
    <col min="3579" max="3579" width="28.42578125" customWidth="1"/>
    <col min="3580" max="3580" width="28" customWidth="1"/>
    <col min="3581" max="3581" width="12" customWidth="1"/>
    <col min="3582" max="3583" width="12.28515625" customWidth="1"/>
    <col min="3584" max="3584" width="7.42578125" customWidth="1"/>
    <col min="3585" max="3585" width="5.7109375" customWidth="1"/>
    <col min="3586" max="3586" width="6.140625" customWidth="1"/>
    <col min="3587" max="3587" width="16" customWidth="1"/>
    <col min="3588" max="3588" width="6" customWidth="1"/>
    <col min="3589" max="3589" width="7" customWidth="1"/>
    <col min="3590" max="3590" width="16.28515625" customWidth="1"/>
    <col min="3591" max="3591" width="9.7109375" customWidth="1"/>
    <col min="3592" max="3592" width="7.140625" customWidth="1"/>
    <col min="3593" max="3593" width="19.140625" customWidth="1"/>
    <col min="3594" max="3594" width="17.42578125" customWidth="1"/>
    <col min="3595" max="3595" width="7.28515625" customWidth="1"/>
    <col min="3596" max="3596" width="13.28515625" customWidth="1"/>
    <col min="3831" max="3831" width="4" customWidth="1"/>
    <col min="3832" max="3832" width="34.85546875" customWidth="1"/>
    <col min="3833" max="3833" width="50.5703125" customWidth="1"/>
    <col min="3834" max="3834" width="35.42578125" customWidth="1"/>
    <col min="3835" max="3835" width="28.42578125" customWidth="1"/>
    <col min="3836" max="3836" width="28" customWidth="1"/>
    <col min="3837" max="3837" width="12" customWidth="1"/>
    <col min="3838" max="3839" width="12.28515625" customWidth="1"/>
    <col min="3840" max="3840" width="7.42578125" customWidth="1"/>
    <col min="3841" max="3841" width="5.7109375" customWidth="1"/>
    <col min="3842" max="3842" width="6.140625" customWidth="1"/>
    <col min="3843" max="3843" width="16" customWidth="1"/>
    <col min="3844" max="3844" width="6" customWidth="1"/>
    <col min="3845" max="3845" width="7" customWidth="1"/>
    <col min="3846" max="3846" width="16.28515625" customWidth="1"/>
    <col min="3847" max="3847" width="9.7109375" customWidth="1"/>
    <col min="3848" max="3848" width="7.140625" customWidth="1"/>
    <col min="3849" max="3849" width="19.140625" customWidth="1"/>
    <col min="3850" max="3850" width="17.42578125" customWidth="1"/>
    <col min="3851" max="3851" width="7.28515625" customWidth="1"/>
    <col min="3852" max="3852" width="13.28515625" customWidth="1"/>
    <col min="4087" max="4087" width="4" customWidth="1"/>
    <col min="4088" max="4088" width="34.85546875" customWidth="1"/>
    <col min="4089" max="4089" width="50.5703125" customWidth="1"/>
    <col min="4090" max="4090" width="35.42578125" customWidth="1"/>
    <col min="4091" max="4091" width="28.42578125" customWidth="1"/>
    <col min="4092" max="4092" width="28" customWidth="1"/>
    <col min="4093" max="4093" width="12" customWidth="1"/>
    <col min="4094" max="4095" width="12.28515625" customWidth="1"/>
    <col min="4096" max="4096" width="7.42578125" customWidth="1"/>
    <col min="4097" max="4097" width="5.7109375" customWidth="1"/>
    <col min="4098" max="4098" width="6.140625" customWidth="1"/>
    <col min="4099" max="4099" width="16" customWidth="1"/>
    <col min="4100" max="4100" width="6" customWidth="1"/>
    <col min="4101" max="4101" width="7" customWidth="1"/>
    <col min="4102" max="4102" width="16.28515625" customWidth="1"/>
    <col min="4103" max="4103" width="9.7109375" customWidth="1"/>
    <col min="4104" max="4104" width="7.140625" customWidth="1"/>
    <col min="4105" max="4105" width="19.140625" customWidth="1"/>
    <col min="4106" max="4106" width="17.42578125" customWidth="1"/>
    <col min="4107" max="4107" width="7.28515625" customWidth="1"/>
    <col min="4108" max="4108" width="13.28515625" customWidth="1"/>
    <col min="4343" max="4343" width="4" customWidth="1"/>
    <col min="4344" max="4344" width="34.85546875" customWidth="1"/>
    <col min="4345" max="4345" width="50.5703125" customWidth="1"/>
    <col min="4346" max="4346" width="35.42578125" customWidth="1"/>
    <col min="4347" max="4347" width="28.42578125" customWidth="1"/>
    <col min="4348" max="4348" width="28" customWidth="1"/>
    <col min="4349" max="4349" width="12" customWidth="1"/>
    <col min="4350" max="4351" width="12.28515625" customWidth="1"/>
    <col min="4352" max="4352" width="7.42578125" customWidth="1"/>
    <col min="4353" max="4353" width="5.7109375" customWidth="1"/>
    <col min="4354" max="4354" width="6.140625" customWidth="1"/>
    <col min="4355" max="4355" width="16" customWidth="1"/>
    <col min="4356" max="4356" width="6" customWidth="1"/>
    <col min="4357" max="4357" width="7" customWidth="1"/>
    <col min="4358" max="4358" width="16.28515625" customWidth="1"/>
    <col min="4359" max="4359" width="9.7109375" customWidth="1"/>
    <col min="4360" max="4360" width="7.140625" customWidth="1"/>
    <col min="4361" max="4361" width="19.140625" customWidth="1"/>
    <col min="4362" max="4362" width="17.42578125" customWidth="1"/>
    <col min="4363" max="4363" width="7.28515625" customWidth="1"/>
    <col min="4364" max="4364" width="13.28515625" customWidth="1"/>
    <col min="4599" max="4599" width="4" customWidth="1"/>
    <col min="4600" max="4600" width="34.85546875" customWidth="1"/>
    <col min="4601" max="4601" width="50.5703125" customWidth="1"/>
    <col min="4602" max="4602" width="35.42578125" customWidth="1"/>
    <col min="4603" max="4603" width="28.42578125" customWidth="1"/>
    <col min="4604" max="4604" width="28" customWidth="1"/>
    <col min="4605" max="4605" width="12" customWidth="1"/>
    <col min="4606" max="4607" width="12.28515625" customWidth="1"/>
    <col min="4608" max="4608" width="7.42578125" customWidth="1"/>
    <col min="4609" max="4609" width="5.7109375" customWidth="1"/>
    <col min="4610" max="4610" width="6.140625" customWidth="1"/>
    <col min="4611" max="4611" width="16" customWidth="1"/>
    <col min="4612" max="4612" width="6" customWidth="1"/>
    <col min="4613" max="4613" width="7" customWidth="1"/>
    <col min="4614" max="4614" width="16.28515625" customWidth="1"/>
    <col min="4615" max="4615" width="9.7109375" customWidth="1"/>
    <col min="4616" max="4616" width="7.140625" customWidth="1"/>
    <col min="4617" max="4617" width="19.140625" customWidth="1"/>
    <col min="4618" max="4618" width="17.42578125" customWidth="1"/>
    <col min="4619" max="4619" width="7.28515625" customWidth="1"/>
    <col min="4620" max="4620" width="13.28515625" customWidth="1"/>
    <col min="4855" max="4855" width="4" customWidth="1"/>
    <col min="4856" max="4856" width="34.85546875" customWidth="1"/>
    <col min="4857" max="4857" width="50.5703125" customWidth="1"/>
    <col min="4858" max="4858" width="35.42578125" customWidth="1"/>
    <col min="4859" max="4859" width="28.42578125" customWidth="1"/>
    <col min="4860" max="4860" width="28" customWidth="1"/>
    <col min="4861" max="4861" width="12" customWidth="1"/>
    <col min="4862" max="4863" width="12.28515625" customWidth="1"/>
    <col min="4864" max="4864" width="7.42578125" customWidth="1"/>
    <col min="4865" max="4865" width="5.7109375" customWidth="1"/>
    <col min="4866" max="4866" width="6.140625" customWidth="1"/>
    <col min="4867" max="4867" width="16" customWidth="1"/>
    <col min="4868" max="4868" width="6" customWidth="1"/>
    <col min="4869" max="4869" width="7" customWidth="1"/>
    <col min="4870" max="4870" width="16.28515625" customWidth="1"/>
    <col min="4871" max="4871" width="9.7109375" customWidth="1"/>
    <col min="4872" max="4872" width="7.140625" customWidth="1"/>
    <col min="4873" max="4873" width="19.140625" customWidth="1"/>
    <col min="4874" max="4874" width="17.42578125" customWidth="1"/>
    <col min="4875" max="4875" width="7.28515625" customWidth="1"/>
    <col min="4876" max="4876" width="13.28515625" customWidth="1"/>
    <col min="5111" max="5111" width="4" customWidth="1"/>
    <col min="5112" max="5112" width="34.85546875" customWidth="1"/>
    <col min="5113" max="5113" width="50.5703125" customWidth="1"/>
    <col min="5114" max="5114" width="35.42578125" customWidth="1"/>
    <col min="5115" max="5115" width="28.42578125" customWidth="1"/>
    <col min="5116" max="5116" width="28" customWidth="1"/>
    <col min="5117" max="5117" width="12" customWidth="1"/>
    <col min="5118" max="5119" width="12.28515625" customWidth="1"/>
    <col min="5120" max="5120" width="7.42578125" customWidth="1"/>
    <col min="5121" max="5121" width="5.7109375" customWidth="1"/>
    <col min="5122" max="5122" width="6.140625" customWidth="1"/>
    <col min="5123" max="5123" width="16" customWidth="1"/>
    <col min="5124" max="5124" width="6" customWidth="1"/>
    <col min="5125" max="5125" width="7" customWidth="1"/>
    <col min="5126" max="5126" width="16.28515625" customWidth="1"/>
    <col min="5127" max="5127" width="9.7109375" customWidth="1"/>
    <col min="5128" max="5128" width="7.140625" customWidth="1"/>
    <col min="5129" max="5129" width="19.140625" customWidth="1"/>
    <col min="5130" max="5130" width="17.42578125" customWidth="1"/>
    <col min="5131" max="5131" width="7.28515625" customWidth="1"/>
    <col min="5132" max="5132" width="13.28515625" customWidth="1"/>
    <col min="5367" max="5367" width="4" customWidth="1"/>
    <col min="5368" max="5368" width="34.85546875" customWidth="1"/>
    <col min="5369" max="5369" width="50.5703125" customWidth="1"/>
    <col min="5370" max="5370" width="35.42578125" customWidth="1"/>
    <col min="5371" max="5371" width="28.42578125" customWidth="1"/>
    <col min="5372" max="5372" width="28" customWidth="1"/>
    <col min="5373" max="5373" width="12" customWidth="1"/>
    <col min="5374" max="5375" width="12.28515625" customWidth="1"/>
    <col min="5376" max="5376" width="7.42578125" customWidth="1"/>
    <col min="5377" max="5377" width="5.7109375" customWidth="1"/>
    <col min="5378" max="5378" width="6.140625" customWidth="1"/>
    <col min="5379" max="5379" width="16" customWidth="1"/>
    <col min="5380" max="5380" width="6" customWidth="1"/>
    <col min="5381" max="5381" width="7" customWidth="1"/>
    <col min="5382" max="5382" width="16.28515625" customWidth="1"/>
    <col min="5383" max="5383" width="9.7109375" customWidth="1"/>
    <col min="5384" max="5384" width="7.140625" customWidth="1"/>
    <col min="5385" max="5385" width="19.140625" customWidth="1"/>
    <col min="5386" max="5386" width="17.42578125" customWidth="1"/>
    <col min="5387" max="5387" width="7.28515625" customWidth="1"/>
    <col min="5388" max="5388" width="13.28515625" customWidth="1"/>
    <col min="5623" max="5623" width="4" customWidth="1"/>
    <col min="5624" max="5624" width="34.85546875" customWidth="1"/>
    <col min="5625" max="5625" width="50.5703125" customWidth="1"/>
    <col min="5626" max="5626" width="35.42578125" customWidth="1"/>
    <col min="5627" max="5627" width="28.42578125" customWidth="1"/>
    <col min="5628" max="5628" width="28" customWidth="1"/>
    <col min="5629" max="5629" width="12" customWidth="1"/>
    <col min="5630" max="5631" width="12.28515625" customWidth="1"/>
    <col min="5632" max="5632" width="7.42578125" customWidth="1"/>
    <col min="5633" max="5633" width="5.7109375" customWidth="1"/>
    <col min="5634" max="5634" width="6.140625" customWidth="1"/>
    <col min="5635" max="5635" width="16" customWidth="1"/>
    <col min="5636" max="5636" width="6" customWidth="1"/>
    <col min="5637" max="5637" width="7" customWidth="1"/>
    <col min="5638" max="5638" width="16.28515625" customWidth="1"/>
    <col min="5639" max="5639" width="9.7109375" customWidth="1"/>
    <col min="5640" max="5640" width="7.140625" customWidth="1"/>
    <col min="5641" max="5641" width="19.140625" customWidth="1"/>
    <col min="5642" max="5642" width="17.42578125" customWidth="1"/>
    <col min="5643" max="5643" width="7.28515625" customWidth="1"/>
    <col min="5644" max="5644" width="13.28515625" customWidth="1"/>
    <col min="5879" max="5879" width="4" customWidth="1"/>
    <col min="5880" max="5880" width="34.85546875" customWidth="1"/>
    <col min="5881" max="5881" width="50.5703125" customWidth="1"/>
    <col min="5882" max="5882" width="35.42578125" customWidth="1"/>
    <col min="5883" max="5883" width="28.42578125" customWidth="1"/>
    <col min="5884" max="5884" width="28" customWidth="1"/>
    <col min="5885" max="5885" width="12" customWidth="1"/>
    <col min="5886" max="5887" width="12.28515625" customWidth="1"/>
    <col min="5888" max="5888" width="7.42578125" customWidth="1"/>
    <col min="5889" max="5889" width="5.7109375" customWidth="1"/>
    <col min="5890" max="5890" width="6.140625" customWidth="1"/>
    <col min="5891" max="5891" width="16" customWidth="1"/>
    <col min="5892" max="5892" width="6" customWidth="1"/>
    <col min="5893" max="5893" width="7" customWidth="1"/>
    <col min="5894" max="5894" width="16.28515625" customWidth="1"/>
    <col min="5895" max="5895" width="9.7109375" customWidth="1"/>
    <col min="5896" max="5896" width="7.140625" customWidth="1"/>
    <col min="5897" max="5897" width="19.140625" customWidth="1"/>
    <col min="5898" max="5898" width="17.42578125" customWidth="1"/>
    <col min="5899" max="5899" width="7.28515625" customWidth="1"/>
    <col min="5900" max="5900" width="13.28515625" customWidth="1"/>
    <col min="6135" max="6135" width="4" customWidth="1"/>
    <col min="6136" max="6136" width="34.85546875" customWidth="1"/>
    <col min="6137" max="6137" width="50.5703125" customWidth="1"/>
    <col min="6138" max="6138" width="35.42578125" customWidth="1"/>
    <col min="6139" max="6139" width="28.42578125" customWidth="1"/>
    <col min="6140" max="6140" width="28" customWidth="1"/>
    <col min="6141" max="6141" width="12" customWidth="1"/>
    <col min="6142" max="6143" width="12.28515625" customWidth="1"/>
    <col min="6144" max="6144" width="7.42578125" customWidth="1"/>
    <col min="6145" max="6145" width="5.7109375" customWidth="1"/>
    <col min="6146" max="6146" width="6.140625" customWidth="1"/>
    <col min="6147" max="6147" width="16" customWidth="1"/>
    <col min="6148" max="6148" width="6" customWidth="1"/>
    <col min="6149" max="6149" width="7" customWidth="1"/>
    <col min="6150" max="6150" width="16.28515625" customWidth="1"/>
    <col min="6151" max="6151" width="9.7109375" customWidth="1"/>
    <col min="6152" max="6152" width="7.140625" customWidth="1"/>
    <col min="6153" max="6153" width="19.140625" customWidth="1"/>
    <col min="6154" max="6154" width="17.42578125" customWidth="1"/>
    <col min="6155" max="6155" width="7.28515625" customWidth="1"/>
    <col min="6156" max="6156" width="13.28515625" customWidth="1"/>
    <col min="6391" max="6391" width="4" customWidth="1"/>
    <col min="6392" max="6392" width="34.85546875" customWidth="1"/>
    <col min="6393" max="6393" width="50.5703125" customWidth="1"/>
    <col min="6394" max="6394" width="35.42578125" customWidth="1"/>
    <col min="6395" max="6395" width="28.42578125" customWidth="1"/>
    <col min="6396" max="6396" width="28" customWidth="1"/>
    <col min="6397" max="6397" width="12" customWidth="1"/>
    <col min="6398" max="6399" width="12.28515625" customWidth="1"/>
    <col min="6400" max="6400" width="7.42578125" customWidth="1"/>
    <col min="6401" max="6401" width="5.7109375" customWidth="1"/>
    <col min="6402" max="6402" width="6.140625" customWidth="1"/>
    <col min="6403" max="6403" width="16" customWidth="1"/>
    <col min="6404" max="6404" width="6" customWidth="1"/>
    <col min="6405" max="6405" width="7" customWidth="1"/>
    <col min="6406" max="6406" width="16.28515625" customWidth="1"/>
    <col min="6407" max="6407" width="9.7109375" customWidth="1"/>
    <col min="6408" max="6408" width="7.140625" customWidth="1"/>
    <col min="6409" max="6409" width="19.140625" customWidth="1"/>
    <col min="6410" max="6410" width="17.42578125" customWidth="1"/>
    <col min="6411" max="6411" width="7.28515625" customWidth="1"/>
    <col min="6412" max="6412" width="13.28515625" customWidth="1"/>
    <col min="6647" max="6647" width="4" customWidth="1"/>
    <col min="6648" max="6648" width="34.85546875" customWidth="1"/>
    <col min="6649" max="6649" width="50.5703125" customWidth="1"/>
    <col min="6650" max="6650" width="35.42578125" customWidth="1"/>
    <col min="6651" max="6651" width="28.42578125" customWidth="1"/>
    <col min="6652" max="6652" width="28" customWidth="1"/>
    <col min="6653" max="6653" width="12" customWidth="1"/>
    <col min="6654" max="6655" width="12.28515625" customWidth="1"/>
    <col min="6656" max="6656" width="7.42578125" customWidth="1"/>
    <col min="6657" max="6657" width="5.7109375" customWidth="1"/>
    <col min="6658" max="6658" width="6.140625" customWidth="1"/>
    <col min="6659" max="6659" width="16" customWidth="1"/>
    <col min="6660" max="6660" width="6" customWidth="1"/>
    <col min="6661" max="6661" width="7" customWidth="1"/>
    <col min="6662" max="6662" width="16.28515625" customWidth="1"/>
    <col min="6663" max="6663" width="9.7109375" customWidth="1"/>
    <col min="6664" max="6664" width="7.140625" customWidth="1"/>
    <col min="6665" max="6665" width="19.140625" customWidth="1"/>
    <col min="6666" max="6666" width="17.42578125" customWidth="1"/>
    <col min="6667" max="6667" width="7.28515625" customWidth="1"/>
    <col min="6668" max="6668" width="13.28515625" customWidth="1"/>
    <col min="6903" max="6903" width="4" customWidth="1"/>
    <col min="6904" max="6904" width="34.85546875" customWidth="1"/>
    <col min="6905" max="6905" width="50.5703125" customWidth="1"/>
    <col min="6906" max="6906" width="35.42578125" customWidth="1"/>
    <col min="6907" max="6907" width="28.42578125" customWidth="1"/>
    <col min="6908" max="6908" width="28" customWidth="1"/>
    <col min="6909" max="6909" width="12" customWidth="1"/>
    <col min="6910" max="6911" width="12.28515625" customWidth="1"/>
    <col min="6912" max="6912" width="7.42578125" customWidth="1"/>
    <col min="6913" max="6913" width="5.7109375" customWidth="1"/>
    <col min="6914" max="6914" width="6.140625" customWidth="1"/>
    <col min="6915" max="6915" width="16" customWidth="1"/>
    <col min="6916" max="6916" width="6" customWidth="1"/>
    <col min="6917" max="6917" width="7" customWidth="1"/>
    <col min="6918" max="6918" width="16.28515625" customWidth="1"/>
    <col min="6919" max="6919" width="9.7109375" customWidth="1"/>
    <col min="6920" max="6920" width="7.140625" customWidth="1"/>
    <col min="6921" max="6921" width="19.140625" customWidth="1"/>
    <col min="6922" max="6922" width="17.42578125" customWidth="1"/>
    <col min="6923" max="6923" width="7.28515625" customWidth="1"/>
    <col min="6924" max="6924" width="13.28515625" customWidth="1"/>
    <col min="7159" max="7159" width="4" customWidth="1"/>
    <col min="7160" max="7160" width="34.85546875" customWidth="1"/>
    <col min="7161" max="7161" width="50.5703125" customWidth="1"/>
    <col min="7162" max="7162" width="35.42578125" customWidth="1"/>
    <col min="7163" max="7163" width="28.42578125" customWidth="1"/>
    <col min="7164" max="7164" width="28" customWidth="1"/>
    <col min="7165" max="7165" width="12" customWidth="1"/>
    <col min="7166" max="7167" width="12.28515625" customWidth="1"/>
    <col min="7168" max="7168" width="7.42578125" customWidth="1"/>
    <col min="7169" max="7169" width="5.7109375" customWidth="1"/>
    <col min="7170" max="7170" width="6.140625" customWidth="1"/>
    <col min="7171" max="7171" width="16" customWidth="1"/>
    <col min="7172" max="7172" width="6" customWidth="1"/>
    <col min="7173" max="7173" width="7" customWidth="1"/>
    <col min="7174" max="7174" width="16.28515625" customWidth="1"/>
    <col min="7175" max="7175" width="9.7109375" customWidth="1"/>
    <col min="7176" max="7176" width="7.140625" customWidth="1"/>
    <col min="7177" max="7177" width="19.140625" customWidth="1"/>
    <col min="7178" max="7178" width="17.42578125" customWidth="1"/>
    <col min="7179" max="7179" width="7.28515625" customWidth="1"/>
    <col min="7180" max="7180" width="13.28515625" customWidth="1"/>
    <col min="7415" max="7415" width="4" customWidth="1"/>
    <col min="7416" max="7416" width="34.85546875" customWidth="1"/>
    <col min="7417" max="7417" width="50.5703125" customWidth="1"/>
    <col min="7418" max="7418" width="35.42578125" customWidth="1"/>
    <col min="7419" max="7419" width="28.42578125" customWidth="1"/>
    <col min="7420" max="7420" width="28" customWidth="1"/>
    <col min="7421" max="7421" width="12" customWidth="1"/>
    <col min="7422" max="7423" width="12.28515625" customWidth="1"/>
    <col min="7424" max="7424" width="7.42578125" customWidth="1"/>
    <col min="7425" max="7425" width="5.7109375" customWidth="1"/>
    <col min="7426" max="7426" width="6.140625" customWidth="1"/>
    <col min="7427" max="7427" width="16" customWidth="1"/>
    <col min="7428" max="7428" width="6" customWidth="1"/>
    <col min="7429" max="7429" width="7" customWidth="1"/>
    <col min="7430" max="7430" width="16.28515625" customWidth="1"/>
    <col min="7431" max="7431" width="9.7109375" customWidth="1"/>
    <col min="7432" max="7432" width="7.140625" customWidth="1"/>
    <col min="7433" max="7433" width="19.140625" customWidth="1"/>
    <col min="7434" max="7434" width="17.42578125" customWidth="1"/>
    <col min="7435" max="7435" width="7.28515625" customWidth="1"/>
    <col min="7436" max="7436" width="13.28515625" customWidth="1"/>
    <col min="7671" max="7671" width="4" customWidth="1"/>
    <col min="7672" max="7672" width="34.85546875" customWidth="1"/>
    <col min="7673" max="7673" width="50.5703125" customWidth="1"/>
    <col min="7674" max="7674" width="35.42578125" customWidth="1"/>
    <col min="7675" max="7675" width="28.42578125" customWidth="1"/>
    <col min="7676" max="7676" width="28" customWidth="1"/>
    <col min="7677" max="7677" width="12" customWidth="1"/>
    <col min="7678" max="7679" width="12.28515625" customWidth="1"/>
    <col min="7680" max="7680" width="7.42578125" customWidth="1"/>
    <col min="7681" max="7681" width="5.7109375" customWidth="1"/>
    <col min="7682" max="7682" width="6.140625" customWidth="1"/>
    <col min="7683" max="7683" width="16" customWidth="1"/>
    <col min="7684" max="7684" width="6" customWidth="1"/>
    <col min="7685" max="7685" width="7" customWidth="1"/>
    <col min="7686" max="7686" width="16.28515625" customWidth="1"/>
    <col min="7687" max="7687" width="9.7109375" customWidth="1"/>
    <col min="7688" max="7688" width="7.140625" customWidth="1"/>
    <col min="7689" max="7689" width="19.140625" customWidth="1"/>
    <col min="7690" max="7690" width="17.42578125" customWidth="1"/>
    <col min="7691" max="7691" width="7.28515625" customWidth="1"/>
    <col min="7692" max="7692" width="13.28515625" customWidth="1"/>
    <col min="7927" max="7927" width="4" customWidth="1"/>
    <col min="7928" max="7928" width="34.85546875" customWidth="1"/>
    <col min="7929" max="7929" width="50.5703125" customWidth="1"/>
    <col min="7930" max="7930" width="35.42578125" customWidth="1"/>
    <col min="7931" max="7931" width="28.42578125" customWidth="1"/>
    <col min="7932" max="7932" width="28" customWidth="1"/>
    <col min="7933" max="7933" width="12" customWidth="1"/>
    <col min="7934" max="7935" width="12.28515625" customWidth="1"/>
    <col min="7936" max="7936" width="7.42578125" customWidth="1"/>
    <col min="7937" max="7937" width="5.7109375" customWidth="1"/>
    <col min="7938" max="7938" width="6.140625" customWidth="1"/>
    <col min="7939" max="7939" width="16" customWidth="1"/>
    <col min="7940" max="7940" width="6" customWidth="1"/>
    <col min="7941" max="7941" width="7" customWidth="1"/>
    <col min="7942" max="7942" width="16.28515625" customWidth="1"/>
    <col min="7943" max="7943" width="9.7109375" customWidth="1"/>
    <col min="7944" max="7944" width="7.140625" customWidth="1"/>
    <col min="7945" max="7945" width="19.140625" customWidth="1"/>
    <col min="7946" max="7946" width="17.42578125" customWidth="1"/>
    <col min="7947" max="7947" width="7.28515625" customWidth="1"/>
    <col min="7948" max="7948" width="13.28515625" customWidth="1"/>
    <col min="8183" max="8183" width="4" customWidth="1"/>
    <col min="8184" max="8184" width="34.85546875" customWidth="1"/>
    <col min="8185" max="8185" width="50.5703125" customWidth="1"/>
    <col min="8186" max="8186" width="35.42578125" customWidth="1"/>
    <col min="8187" max="8187" width="28.42578125" customWidth="1"/>
    <col min="8188" max="8188" width="28" customWidth="1"/>
    <col min="8189" max="8189" width="12" customWidth="1"/>
    <col min="8190" max="8191" width="12.28515625" customWidth="1"/>
    <col min="8192" max="8192" width="7.42578125" customWidth="1"/>
    <col min="8193" max="8193" width="5.7109375" customWidth="1"/>
    <col min="8194" max="8194" width="6.140625" customWidth="1"/>
    <col min="8195" max="8195" width="16" customWidth="1"/>
    <col min="8196" max="8196" width="6" customWidth="1"/>
    <col min="8197" max="8197" width="7" customWidth="1"/>
    <col min="8198" max="8198" width="16.28515625" customWidth="1"/>
    <col min="8199" max="8199" width="9.7109375" customWidth="1"/>
    <col min="8200" max="8200" width="7.140625" customWidth="1"/>
    <col min="8201" max="8201" width="19.140625" customWidth="1"/>
    <col min="8202" max="8202" width="17.42578125" customWidth="1"/>
    <col min="8203" max="8203" width="7.28515625" customWidth="1"/>
    <col min="8204" max="8204" width="13.28515625" customWidth="1"/>
    <col min="8439" max="8439" width="4" customWidth="1"/>
    <col min="8440" max="8440" width="34.85546875" customWidth="1"/>
    <col min="8441" max="8441" width="50.5703125" customWidth="1"/>
    <col min="8442" max="8442" width="35.42578125" customWidth="1"/>
    <col min="8443" max="8443" width="28.42578125" customWidth="1"/>
    <col min="8444" max="8444" width="28" customWidth="1"/>
    <col min="8445" max="8445" width="12" customWidth="1"/>
    <col min="8446" max="8447" width="12.28515625" customWidth="1"/>
    <col min="8448" max="8448" width="7.42578125" customWidth="1"/>
    <col min="8449" max="8449" width="5.7109375" customWidth="1"/>
    <col min="8450" max="8450" width="6.140625" customWidth="1"/>
    <col min="8451" max="8451" width="16" customWidth="1"/>
    <col min="8452" max="8452" width="6" customWidth="1"/>
    <col min="8453" max="8453" width="7" customWidth="1"/>
    <col min="8454" max="8454" width="16.28515625" customWidth="1"/>
    <col min="8455" max="8455" width="9.7109375" customWidth="1"/>
    <col min="8456" max="8456" width="7.140625" customWidth="1"/>
    <col min="8457" max="8457" width="19.140625" customWidth="1"/>
    <col min="8458" max="8458" width="17.42578125" customWidth="1"/>
    <col min="8459" max="8459" width="7.28515625" customWidth="1"/>
    <col min="8460" max="8460" width="13.28515625" customWidth="1"/>
    <col min="8695" max="8695" width="4" customWidth="1"/>
    <col min="8696" max="8696" width="34.85546875" customWidth="1"/>
    <col min="8697" max="8697" width="50.5703125" customWidth="1"/>
    <col min="8698" max="8698" width="35.42578125" customWidth="1"/>
    <col min="8699" max="8699" width="28.42578125" customWidth="1"/>
    <col min="8700" max="8700" width="28" customWidth="1"/>
    <col min="8701" max="8701" width="12" customWidth="1"/>
    <col min="8702" max="8703" width="12.28515625" customWidth="1"/>
    <col min="8704" max="8704" width="7.42578125" customWidth="1"/>
    <col min="8705" max="8705" width="5.7109375" customWidth="1"/>
    <col min="8706" max="8706" width="6.140625" customWidth="1"/>
    <col min="8707" max="8707" width="16" customWidth="1"/>
    <col min="8708" max="8708" width="6" customWidth="1"/>
    <col min="8709" max="8709" width="7" customWidth="1"/>
    <col min="8710" max="8710" width="16.28515625" customWidth="1"/>
    <col min="8711" max="8711" width="9.7109375" customWidth="1"/>
    <col min="8712" max="8712" width="7.140625" customWidth="1"/>
    <col min="8713" max="8713" width="19.140625" customWidth="1"/>
    <col min="8714" max="8714" width="17.42578125" customWidth="1"/>
    <col min="8715" max="8715" width="7.28515625" customWidth="1"/>
    <col min="8716" max="8716" width="13.28515625" customWidth="1"/>
    <col min="8951" max="8951" width="4" customWidth="1"/>
    <col min="8952" max="8952" width="34.85546875" customWidth="1"/>
    <col min="8953" max="8953" width="50.5703125" customWidth="1"/>
    <col min="8954" max="8954" width="35.42578125" customWidth="1"/>
    <col min="8955" max="8955" width="28.42578125" customWidth="1"/>
    <col min="8956" max="8956" width="28" customWidth="1"/>
    <col min="8957" max="8957" width="12" customWidth="1"/>
    <col min="8958" max="8959" width="12.28515625" customWidth="1"/>
    <col min="8960" max="8960" width="7.42578125" customWidth="1"/>
    <col min="8961" max="8961" width="5.7109375" customWidth="1"/>
    <col min="8962" max="8962" width="6.140625" customWidth="1"/>
    <col min="8963" max="8963" width="16" customWidth="1"/>
    <col min="8964" max="8964" width="6" customWidth="1"/>
    <col min="8965" max="8965" width="7" customWidth="1"/>
    <col min="8966" max="8966" width="16.28515625" customWidth="1"/>
    <col min="8967" max="8967" width="9.7109375" customWidth="1"/>
    <col min="8968" max="8968" width="7.140625" customWidth="1"/>
    <col min="8969" max="8969" width="19.140625" customWidth="1"/>
    <col min="8970" max="8970" width="17.42578125" customWidth="1"/>
    <col min="8971" max="8971" width="7.28515625" customWidth="1"/>
    <col min="8972" max="8972" width="13.28515625" customWidth="1"/>
    <col min="9207" max="9207" width="4" customWidth="1"/>
    <col min="9208" max="9208" width="34.85546875" customWidth="1"/>
    <col min="9209" max="9209" width="50.5703125" customWidth="1"/>
    <col min="9210" max="9210" width="35.42578125" customWidth="1"/>
    <col min="9211" max="9211" width="28.42578125" customWidth="1"/>
    <col min="9212" max="9212" width="28" customWidth="1"/>
    <col min="9213" max="9213" width="12" customWidth="1"/>
    <col min="9214" max="9215" width="12.28515625" customWidth="1"/>
    <col min="9216" max="9216" width="7.42578125" customWidth="1"/>
    <col min="9217" max="9217" width="5.7109375" customWidth="1"/>
    <col min="9218" max="9218" width="6.140625" customWidth="1"/>
    <col min="9219" max="9219" width="16" customWidth="1"/>
    <col min="9220" max="9220" width="6" customWidth="1"/>
    <col min="9221" max="9221" width="7" customWidth="1"/>
    <col min="9222" max="9222" width="16.28515625" customWidth="1"/>
    <col min="9223" max="9223" width="9.7109375" customWidth="1"/>
    <col min="9224" max="9224" width="7.140625" customWidth="1"/>
    <col min="9225" max="9225" width="19.140625" customWidth="1"/>
    <col min="9226" max="9226" width="17.42578125" customWidth="1"/>
    <col min="9227" max="9227" width="7.28515625" customWidth="1"/>
    <col min="9228" max="9228" width="13.28515625" customWidth="1"/>
    <col min="9463" max="9463" width="4" customWidth="1"/>
    <col min="9464" max="9464" width="34.85546875" customWidth="1"/>
    <col min="9465" max="9465" width="50.5703125" customWidth="1"/>
    <col min="9466" max="9466" width="35.42578125" customWidth="1"/>
    <col min="9467" max="9467" width="28.42578125" customWidth="1"/>
    <col min="9468" max="9468" width="28" customWidth="1"/>
    <col min="9469" max="9469" width="12" customWidth="1"/>
    <col min="9470" max="9471" width="12.28515625" customWidth="1"/>
    <col min="9472" max="9472" width="7.42578125" customWidth="1"/>
    <col min="9473" max="9473" width="5.7109375" customWidth="1"/>
    <col min="9474" max="9474" width="6.140625" customWidth="1"/>
    <col min="9475" max="9475" width="16" customWidth="1"/>
    <col min="9476" max="9476" width="6" customWidth="1"/>
    <col min="9477" max="9477" width="7" customWidth="1"/>
    <col min="9478" max="9478" width="16.28515625" customWidth="1"/>
    <col min="9479" max="9479" width="9.7109375" customWidth="1"/>
    <col min="9480" max="9480" width="7.140625" customWidth="1"/>
    <col min="9481" max="9481" width="19.140625" customWidth="1"/>
    <col min="9482" max="9482" width="17.42578125" customWidth="1"/>
    <col min="9483" max="9483" width="7.28515625" customWidth="1"/>
    <col min="9484" max="9484" width="13.28515625" customWidth="1"/>
    <col min="9719" max="9719" width="4" customWidth="1"/>
    <col min="9720" max="9720" width="34.85546875" customWidth="1"/>
    <col min="9721" max="9721" width="50.5703125" customWidth="1"/>
    <col min="9722" max="9722" width="35.42578125" customWidth="1"/>
    <col min="9723" max="9723" width="28.42578125" customWidth="1"/>
    <col min="9724" max="9724" width="28" customWidth="1"/>
    <col min="9725" max="9725" width="12" customWidth="1"/>
    <col min="9726" max="9727" width="12.28515625" customWidth="1"/>
    <col min="9728" max="9728" width="7.42578125" customWidth="1"/>
    <col min="9729" max="9729" width="5.7109375" customWidth="1"/>
    <col min="9730" max="9730" width="6.140625" customWidth="1"/>
    <col min="9731" max="9731" width="16" customWidth="1"/>
    <col min="9732" max="9732" width="6" customWidth="1"/>
    <col min="9733" max="9733" width="7" customWidth="1"/>
    <col min="9734" max="9734" width="16.28515625" customWidth="1"/>
    <col min="9735" max="9735" width="9.7109375" customWidth="1"/>
    <col min="9736" max="9736" width="7.140625" customWidth="1"/>
    <col min="9737" max="9737" width="19.140625" customWidth="1"/>
    <col min="9738" max="9738" width="17.42578125" customWidth="1"/>
    <col min="9739" max="9739" width="7.28515625" customWidth="1"/>
    <col min="9740" max="9740" width="13.28515625" customWidth="1"/>
    <col min="9975" max="9975" width="4" customWidth="1"/>
    <col min="9976" max="9976" width="34.85546875" customWidth="1"/>
    <col min="9977" max="9977" width="50.5703125" customWidth="1"/>
    <col min="9978" max="9978" width="35.42578125" customWidth="1"/>
    <col min="9979" max="9979" width="28.42578125" customWidth="1"/>
    <col min="9980" max="9980" width="28" customWidth="1"/>
    <col min="9981" max="9981" width="12" customWidth="1"/>
    <col min="9982" max="9983" width="12.28515625" customWidth="1"/>
    <col min="9984" max="9984" width="7.42578125" customWidth="1"/>
    <col min="9985" max="9985" width="5.7109375" customWidth="1"/>
    <col min="9986" max="9986" width="6.140625" customWidth="1"/>
    <col min="9987" max="9987" width="16" customWidth="1"/>
    <col min="9988" max="9988" width="6" customWidth="1"/>
    <col min="9989" max="9989" width="7" customWidth="1"/>
    <col min="9990" max="9990" width="16.28515625" customWidth="1"/>
    <col min="9991" max="9991" width="9.7109375" customWidth="1"/>
    <col min="9992" max="9992" width="7.140625" customWidth="1"/>
    <col min="9993" max="9993" width="19.140625" customWidth="1"/>
    <col min="9994" max="9994" width="17.42578125" customWidth="1"/>
    <col min="9995" max="9995" width="7.28515625" customWidth="1"/>
    <col min="9996" max="9996" width="13.28515625" customWidth="1"/>
    <col min="10231" max="10231" width="4" customWidth="1"/>
    <col min="10232" max="10232" width="34.85546875" customWidth="1"/>
    <col min="10233" max="10233" width="50.5703125" customWidth="1"/>
    <col min="10234" max="10234" width="35.42578125" customWidth="1"/>
    <col min="10235" max="10235" width="28.42578125" customWidth="1"/>
    <col min="10236" max="10236" width="28" customWidth="1"/>
    <col min="10237" max="10237" width="12" customWidth="1"/>
    <col min="10238" max="10239" width="12.28515625" customWidth="1"/>
    <col min="10240" max="10240" width="7.42578125" customWidth="1"/>
    <col min="10241" max="10241" width="5.7109375" customWidth="1"/>
    <col min="10242" max="10242" width="6.140625" customWidth="1"/>
    <col min="10243" max="10243" width="16" customWidth="1"/>
    <col min="10244" max="10244" width="6" customWidth="1"/>
    <col min="10245" max="10245" width="7" customWidth="1"/>
    <col min="10246" max="10246" width="16.28515625" customWidth="1"/>
    <col min="10247" max="10247" width="9.7109375" customWidth="1"/>
    <col min="10248" max="10248" width="7.140625" customWidth="1"/>
    <col min="10249" max="10249" width="19.140625" customWidth="1"/>
    <col min="10250" max="10250" width="17.42578125" customWidth="1"/>
    <col min="10251" max="10251" width="7.28515625" customWidth="1"/>
    <col min="10252" max="10252" width="13.28515625" customWidth="1"/>
    <col min="10487" max="10487" width="4" customWidth="1"/>
    <col min="10488" max="10488" width="34.85546875" customWidth="1"/>
    <col min="10489" max="10489" width="50.5703125" customWidth="1"/>
    <col min="10490" max="10490" width="35.42578125" customWidth="1"/>
    <col min="10491" max="10491" width="28.42578125" customWidth="1"/>
    <col min="10492" max="10492" width="28" customWidth="1"/>
    <col min="10493" max="10493" width="12" customWidth="1"/>
    <col min="10494" max="10495" width="12.28515625" customWidth="1"/>
    <col min="10496" max="10496" width="7.42578125" customWidth="1"/>
    <col min="10497" max="10497" width="5.7109375" customWidth="1"/>
    <col min="10498" max="10498" width="6.140625" customWidth="1"/>
    <col min="10499" max="10499" width="16" customWidth="1"/>
    <col min="10500" max="10500" width="6" customWidth="1"/>
    <col min="10501" max="10501" width="7" customWidth="1"/>
    <col min="10502" max="10502" width="16.28515625" customWidth="1"/>
    <col min="10503" max="10503" width="9.7109375" customWidth="1"/>
    <col min="10504" max="10504" width="7.140625" customWidth="1"/>
    <col min="10505" max="10505" width="19.140625" customWidth="1"/>
    <col min="10506" max="10506" width="17.42578125" customWidth="1"/>
    <col min="10507" max="10507" width="7.28515625" customWidth="1"/>
    <col min="10508" max="10508" width="13.28515625" customWidth="1"/>
    <col min="10743" max="10743" width="4" customWidth="1"/>
    <col min="10744" max="10744" width="34.85546875" customWidth="1"/>
    <col min="10745" max="10745" width="50.5703125" customWidth="1"/>
    <col min="10746" max="10746" width="35.42578125" customWidth="1"/>
    <col min="10747" max="10747" width="28.42578125" customWidth="1"/>
    <col min="10748" max="10748" width="28" customWidth="1"/>
    <col min="10749" max="10749" width="12" customWidth="1"/>
    <col min="10750" max="10751" width="12.28515625" customWidth="1"/>
    <col min="10752" max="10752" width="7.42578125" customWidth="1"/>
    <col min="10753" max="10753" width="5.7109375" customWidth="1"/>
    <col min="10754" max="10754" width="6.140625" customWidth="1"/>
    <col min="10755" max="10755" width="16" customWidth="1"/>
    <col min="10756" max="10756" width="6" customWidth="1"/>
    <col min="10757" max="10757" width="7" customWidth="1"/>
    <col min="10758" max="10758" width="16.28515625" customWidth="1"/>
    <col min="10759" max="10759" width="9.7109375" customWidth="1"/>
    <col min="10760" max="10760" width="7.140625" customWidth="1"/>
    <col min="10761" max="10761" width="19.140625" customWidth="1"/>
    <col min="10762" max="10762" width="17.42578125" customWidth="1"/>
    <col min="10763" max="10763" width="7.28515625" customWidth="1"/>
    <col min="10764" max="10764" width="13.28515625" customWidth="1"/>
    <col min="10999" max="10999" width="4" customWidth="1"/>
    <col min="11000" max="11000" width="34.85546875" customWidth="1"/>
    <col min="11001" max="11001" width="50.5703125" customWidth="1"/>
    <col min="11002" max="11002" width="35.42578125" customWidth="1"/>
    <col min="11003" max="11003" width="28.42578125" customWidth="1"/>
    <col min="11004" max="11004" width="28" customWidth="1"/>
    <col min="11005" max="11005" width="12" customWidth="1"/>
    <col min="11006" max="11007" width="12.28515625" customWidth="1"/>
    <col min="11008" max="11008" width="7.42578125" customWidth="1"/>
    <col min="11009" max="11009" width="5.7109375" customWidth="1"/>
    <col min="11010" max="11010" width="6.140625" customWidth="1"/>
    <col min="11011" max="11011" width="16" customWidth="1"/>
    <col min="11012" max="11012" width="6" customWidth="1"/>
    <col min="11013" max="11013" width="7" customWidth="1"/>
    <col min="11014" max="11014" width="16.28515625" customWidth="1"/>
    <col min="11015" max="11015" width="9.7109375" customWidth="1"/>
    <col min="11016" max="11016" width="7.140625" customWidth="1"/>
    <col min="11017" max="11017" width="19.140625" customWidth="1"/>
    <col min="11018" max="11018" width="17.42578125" customWidth="1"/>
    <col min="11019" max="11019" width="7.28515625" customWidth="1"/>
    <col min="11020" max="11020" width="13.28515625" customWidth="1"/>
    <col min="11255" max="11255" width="4" customWidth="1"/>
    <col min="11256" max="11256" width="34.85546875" customWidth="1"/>
    <col min="11257" max="11257" width="50.5703125" customWidth="1"/>
    <col min="11258" max="11258" width="35.42578125" customWidth="1"/>
    <col min="11259" max="11259" width="28.42578125" customWidth="1"/>
    <col min="11260" max="11260" width="28" customWidth="1"/>
    <col min="11261" max="11261" width="12" customWidth="1"/>
    <col min="11262" max="11263" width="12.28515625" customWidth="1"/>
    <col min="11264" max="11264" width="7.42578125" customWidth="1"/>
    <col min="11265" max="11265" width="5.7109375" customWidth="1"/>
    <col min="11266" max="11266" width="6.140625" customWidth="1"/>
    <col min="11267" max="11267" width="16" customWidth="1"/>
    <col min="11268" max="11268" width="6" customWidth="1"/>
    <col min="11269" max="11269" width="7" customWidth="1"/>
    <col min="11270" max="11270" width="16.28515625" customWidth="1"/>
    <col min="11271" max="11271" width="9.7109375" customWidth="1"/>
    <col min="11272" max="11272" width="7.140625" customWidth="1"/>
    <col min="11273" max="11273" width="19.140625" customWidth="1"/>
    <col min="11274" max="11274" width="17.42578125" customWidth="1"/>
    <col min="11275" max="11275" width="7.28515625" customWidth="1"/>
    <col min="11276" max="11276" width="13.28515625" customWidth="1"/>
    <col min="11511" max="11511" width="4" customWidth="1"/>
    <col min="11512" max="11512" width="34.85546875" customWidth="1"/>
    <col min="11513" max="11513" width="50.5703125" customWidth="1"/>
    <col min="11514" max="11514" width="35.42578125" customWidth="1"/>
    <col min="11515" max="11515" width="28.42578125" customWidth="1"/>
    <col min="11516" max="11516" width="28" customWidth="1"/>
    <col min="11517" max="11517" width="12" customWidth="1"/>
    <col min="11518" max="11519" width="12.28515625" customWidth="1"/>
    <col min="11520" max="11520" width="7.42578125" customWidth="1"/>
    <col min="11521" max="11521" width="5.7109375" customWidth="1"/>
    <col min="11522" max="11522" width="6.140625" customWidth="1"/>
    <col min="11523" max="11523" width="16" customWidth="1"/>
    <col min="11524" max="11524" width="6" customWidth="1"/>
    <col min="11525" max="11525" width="7" customWidth="1"/>
    <col min="11526" max="11526" width="16.28515625" customWidth="1"/>
    <col min="11527" max="11527" width="9.7109375" customWidth="1"/>
    <col min="11528" max="11528" width="7.140625" customWidth="1"/>
    <col min="11529" max="11529" width="19.140625" customWidth="1"/>
    <col min="11530" max="11530" width="17.42578125" customWidth="1"/>
    <col min="11531" max="11531" width="7.28515625" customWidth="1"/>
    <col min="11532" max="11532" width="13.28515625" customWidth="1"/>
    <col min="11767" max="11767" width="4" customWidth="1"/>
    <col min="11768" max="11768" width="34.85546875" customWidth="1"/>
    <col min="11769" max="11769" width="50.5703125" customWidth="1"/>
    <col min="11770" max="11770" width="35.42578125" customWidth="1"/>
    <col min="11771" max="11771" width="28.42578125" customWidth="1"/>
    <col min="11772" max="11772" width="28" customWidth="1"/>
    <col min="11773" max="11773" width="12" customWidth="1"/>
    <col min="11774" max="11775" width="12.28515625" customWidth="1"/>
    <col min="11776" max="11776" width="7.42578125" customWidth="1"/>
    <col min="11777" max="11777" width="5.7109375" customWidth="1"/>
    <col min="11778" max="11778" width="6.140625" customWidth="1"/>
    <col min="11779" max="11779" width="16" customWidth="1"/>
    <col min="11780" max="11780" width="6" customWidth="1"/>
    <col min="11781" max="11781" width="7" customWidth="1"/>
    <col min="11782" max="11782" width="16.28515625" customWidth="1"/>
    <col min="11783" max="11783" width="9.7109375" customWidth="1"/>
    <col min="11784" max="11784" width="7.140625" customWidth="1"/>
    <col min="11785" max="11785" width="19.140625" customWidth="1"/>
    <col min="11786" max="11786" width="17.42578125" customWidth="1"/>
    <col min="11787" max="11787" width="7.28515625" customWidth="1"/>
    <col min="11788" max="11788" width="13.28515625" customWidth="1"/>
    <col min="12023" max="12023" width="4" customWidth="1"/>
    <col min="12024" max="12024" width="34.85546875" customWidth="1"/>
    <col min="12025" max="12025" width="50.5703125" customWidth="1"/>
    <col min="12026" max="12026" width="35.42578125" customWidth="1"/>
    <col min="12027" max="12027" width="28.42578125" customWidth="1"/>
    <col min="12028" max="12028" width="28" customWidth="1"/>
    <col min="12029" max="12029" width="12" customWidth="1"/>
    <col min="12030" max="12031" width="12.28515625" customWidth="1"/>
    <col min="12032" max="12032" width="7.42578125" customWidth="1"/>
    <col min="12033" max="12033" width="5.7109375" customWidth="1"/>
    <col min="12034" max="12034" width="6.140625" customWidth="1"/>
    <col min="12035" max="12035" width="16" customWidth="1"/>
    <col min="12036" max="12036" width="6" customWidth="1"/>
    <col min="12037" max="12037" width="7" customWidth="1"/>
    <col min="12038" max="12038" width="16.28515625" customWidth="1"/>
    <col min="12039" max="12039" width="9.7109375" customWidth="1"/>
    <col min="12040" max="12040" width="7.140625" customWidth="1"/>
    <col min="12041" max="12041" width="19.140625" customWidth="1"/>
    <col min="12042" max="12042" width="17.42578125" customWidth="1"/>
    <col min="12043" max="12043" width="7.28515625" customWidth="1"/>
    <col min="12044" max="12044" width="13.28515625" customWidth="1"/>
    <col min="12279" max="12279" width="4" customWidth="1"/>
    <col min="12280" max="12280" width="34.85546875" customWidth="1"/>
    <col min="12281" max="12281" width="50.5703125" customWidth="1"/>
    <col min="12282" max="12282" width="35.42578125" customWidth="1"/>
    <col min="12283" max="12283" width="28.42578125" customWidth="1"/>
    <col min="12284" max="12284" width="28" customWidth="1"/>
    <col min="12285" max="12285" width="12" customWidth="1"/>
    <col min="12286" max="12287" width="12.28515625" customWidth="1"/>
    <col min="12288" max="12288" width="7.42578125" customWidth="1"/>
    <col min="12289" max="12289" width="5.7109375" customWidth="1"/>
    <col min="12290" max="12290" width="6.140625" customWidth="1"/>
    <col min="12291" max="12291" width="16" customWidth="1"/>
    <col min="12292" max="12292" width="6" customWidth="1"/>
    <col min="12293" max="12293" width="7" customWidth="1"/>
    <col min="12294" max="12294" width="16.28515625" customWidth="1"/>
    <col min="12295" max="12295" width="9.7109375" customWidth="1"/>
    <col min="12296" max="12296" width="7.140625" customWidth="1"/>
    <col min="12297" max="12297" width="19.140625" customWidth="1"/>
    <col min="12298" max="12298" width="17.42578125" customWidth="1"/>
    <col min="12299" max="12299" width="7.28515625" customWidth="1"/>
    <col min="12300" max="12300" width="13.28515625" customWidth="1"/>
    <col min="12535" max="12535" width="4" customWidth="1"/>
    <col min="12536" max="12536" width="34.85546875" customWidth="1"/>
    <col min="12537" max="12537" width="50.5703125" customWidth="1"/>
    <col min="12538" max="12538" width="35.42578125" customWidth="1"/>
    <col min="12539" max="12539" width="28.42578125" customWidth="1"/>
    <col min="12540" max="12540" width="28" customWidth="1"/>
    <col min="12541" max="12541" width="12" customWidth="1"/>
    <col min="12542" max="12543" width="12.28515625" customWidth="1"/>
    <col min="12544" max="12544" width="7.42578125" customWidth="1"/>
    <col min="12545" max="12545" width="5.7109375" customWidth="1"/>
    <col min="12546" max="12546" width="6.140625" customWidth="1"/>
    <col min="12547" max="12547" width="16" customWidth="1"/>
    <col min="12548" max="12548" width="6" customWidth="1"/>
    <col min="12549" max="12549" width="7" customWidth="1"/>
    <col min="12550" max="12550" width="16.28515625" customWidth="1"/>
    <col min="12551" max="12551" width="9.7109375" customWidth="1"/>
    <col min="12552" max="12552" width="7.140625" customWidth="1"/>
    <col min="12553" max="12553" width="19.140625" customWidth="1"/>
    <col min="12554" max="12554" width="17.42578125" customWidth="1"/>
    <col min="12555" max="12555" width="7.28515625" customWidth="1"/>
    <col min="12556" max="12556" width="13.28515625" customWidth="1"/>
    <col min="12791" max="12791" width="4" customWidth="1"/>
    <col min="12792" max="12792" width="34.85546875" customWidth="1"/>
    <col min="12793" max="12793" width="50.5703125" customWidth="1"/>
    <col min="12794" max="12794" width="35.42578125" customWidth="1"/>
    <col min="12795" max="12795" width="28.42578125" customWidth="1"/>
    <col min="12796" max="12796" width="28" customWidth="1"/>
    <col min="12797" max="12797" width="12" customWidth="1"/>
    <col min="12798" max="12799" width="12.28515625" customWidth="1"/>
    <col min="12800" max="12800" width="7.42578125" customWidth="1"/>
    <col min="12801" max="12801" width="5.7109375" customWidth="1"/>
    <col min="12802" max="12802" width="6.140625" customWidth="1"/>
    <col min="12803" max="12803" width="16" customWidth="1"/>
    <col min="12804" max="12804" width="6" customWidth="1"/>
    <col min="12805" max="12805" width="7" customWidth="1"/>
    <col min="12806" max="12806" width="16.28515625" customWidth="1"/>
    <col min="12807" max="12807" width="9.7109375" customWidth="1"/>
    <col min="12808" max="12808" width="7.140625" customWidth="1"/>
    <col min="12809" max="12809" width="19.140625" customWidth="1"/>
    <col min="12810" max="12810" width="17.42578125" customWidth="1"/>
    <col min="12811" max="12811" width="7.28515625" customWidth="1"/>
    <col min="12812" max="12812" width="13.28515625" customWidth="1"/>
    <col min="13047" max="13047" width="4" customWidth="1"/>
    <col min="13048" max="13048" width="34.85546875" customWidth="1"/>
    <col min="13049" max="13049" width="50.5703125" customWidth="1"/>
    <col min="13050" max="13050" width="35.42578125" customWidth="1"/>
    <col min="13051" max="13051" width="28.42578125" customWidth="1"/>
    <col min="13052" max="13052" width="28" customWidth="1"/>
    <col min="13053" max="13053" width="12" customWidth="1"/>
    <col min="13054" max="13055" width="12.28515625" customWidth="1"/>
    <col min="13056" max="13056" width="7.42578125" customWidth="1"/>
    <col min="13057" max="13057" width="5.7109375" customWidth="1"/>
    <col min="13058" max="13058" width="6.140625" customWidth="1"/>
    <col min="13059" max="13059" width="16" customWidth="1"/>
    <col min="13060" max="13060" width="6" customWidth="1"/>
    <col min="13061" max="13061" width="7" customWidth="1"/>
    <col min="13062" max="13062" width="16.28515625" customWidth="1"/>
    <col min="13063" max="13063" width="9.7109375" customWidth="1"/>
    <col min="13064" max="13064" width="7.140625" customWidth="1"/>
    <col min="13065" max="13065" width="19.140625" customWidth="1"/>
    <col min="13066" max="13066" width="17.42578125" customWidth="1"/>
    <col min="13067" max="13067" width="7.28515625" customWidth="1"/>
    <col min="13068" max="13068" width="13.28515625" customWidth="1"/>
    <col min="13303" max="13303" width="4" customWidth="1"/>
    <col min="13304" max="13304" width="34.85546875" customWidth="1"/>
    <col min="13305" max="13305" width="50.5703125" customWidth="1"/>
    <col min="13306" max="13306" width="35.42578125" customWidth="1"/>
    <col min="13307" max="13307" width="28.42578125" customWidth="1"/>
    <col min="13308" max="13308" width="28" customWidth="1"/>
    <col min="13309" max="13309" width="12" customWidth="1"/>
    <col min="13310" max="13311" width="12.28515625" customWidth="1"/>
    <col min="13312" max="13312" width="7.42578125" customWidth="1"/>
    <col min="13313" max="13313" width="5.7109375" customWidth="1"/>
    <col min="13314" max="13314" width="6.140625" customWidth="1"/>
    <col min="13315" max="13315" width="16" customWidth="1"/>
    <col min="13316" max="13316" width="6" customWidth="1"/>
    <col min="13317" max="13317" width="7" customWidth="1"/>
    <col min="13318" max="13318" width="16.28515625" customWidth="1"/>
    <col min="13319" max="13319" width="9.7109375" customWidth="1"/>
    <col min="13320" max="13320" width="7.140625" customWidth="1"/>
    <col min="13321" max="13321" width="19.140625" customWidth="1"/>
    <col min="13322" max="13322" width="17.42578125" customWidth="1"/>
    <col min="13323" max="13323" width="7.28515625" customWidth="1"/>
    <col min="13324" max="13324" width="13.28515625" customWidth="1"/>
    <col min="13559" max="13559" width="4" customWidth="1"/>
    <col min="13560" max="13560" width="34.85546875" customWidth="1"/>
    <col min="13561" max="13561" width="50.5703125" customWidth="1"/>
    <col min="13562" max="13562" width="35.42578125" customWidth="1"/>
    <col min="13563" max="13563" width="28.42578125" customWidth="1"/>
    <col min="13564" max="13564" width="28" customWidth="1"/>
    <col min="13565" max="13565" width="12" customWidth="1"/>
    <col min="13566" max="13567" width="12.28515625" customWidth="1"/>
    <col min="13568" max="13568" width="7.42578125" customWidth="1"/>
    <col min="13569" max="13569" width="5.7109375" customWidth="1"/>
    <col min="13570" max="13570" width="6.140625" customWidth="1"/>
    <col min="13571" max="13571" width="16" customWidth="1"/>
    <col min="13572" max="13572" width="6" customWidth="1"/>
    <col min="13573" max="13573" width="7" customWidth="1"/>
    <col min="13574" max="13574" width="16.28515625" customWidth="1"/>
    <col min="13575" max="13575" width="9.7109375" customWidth="1"/>
    <col min="13576" max="13576" width="7.140625" customWidth="1"/>
    <col min="13577" max="13577" width="19.140625" customWidth="1"/>
    <col min="13578" max="13578" width="17.42578125" customWidth="1"/>
    <col min="13579" max="13579" width="7.28515625" customWidth="1"/>
    <col min="13580" max="13580" width="13.28515625" customWidth="1"/>
    <col min="13815" max="13815" width="4" customWidth="1"/>
    <col min="13816" max="13816" width="34.85546875" customWidth="1"/>
    <col min="13817" max="13817" width="50.5703125" customWidth="1"/>
    <col min="13818" max="13818" width="35.42578125" customWidth="1"/>
    <col min="13819" max="13819" width="28.42578125" customWidth="1"/>
    <col min="13820" max="13820" width="28" customWidth="1"/>
    <col min="13821" max="13821" width="12" customWidth="1"/>
    <col min="13822" max="13823" width="12.28515625" customWidth="1"/>
    <col min="13824" max="13824" width="7.42578125" customWidth="1"/>
    <col min="13825" max="13825" width="5.7109375" customWidth="1"/>
    <col min="13826" max="13826" width="6.140625" customWidth="1"/>
    <col min="13827" max="13827" width="16" customWidth="1"/>
    <col min="13828" max="13828" width="6" customWidth="1"/>
    <col min="13829" max="13829" width="7" customWidth="1"/>
    <col min="13830" max="13830" width="16.28515625" customWidth="1"/>
    <col min="13831" max="13831" width="9.7109375" customWidth="1"/>
    <col min="13832" max="13832" width="7.140625" customWidth="1"/>
    <col min="13833" max="13833" width="19.140625" customWidth="1"/>
    <col min="13834" max="13834" width="17.42578125" customWidth="1"/>
    <col min="13835" max="13835" width="7.28515625" customWidth="1"/>
    <col min="13836" max="13836" width="13.28515625" customWidth="1"/>
    <col min="14071" max="14071" width="4" customWidth="1"/>
    <col min="14072" max="14072" width="34.85546875" customWidth="1"/>
    <col min="14073" max="14073" width="50.5703125" customWidth="1"/>
    <col min="14074" max="14074" width="35.42578125" customWidth="1"/>
    <col min="14075" max="14075" width="28.42578125" customWidth="1"/>
    <col min="14076" max="14076" width="28" customWidth="1"/>
    <col min="14077" max="14077" width="12" customWidth="1"/>
    <col min="14078" max="14079" width="12.28515625" customWidth="1"/>
    <col min="14080" max="14080" width="7.42578125" customWidth="1"/>
    <col min="14081" max="14081" width="5.7109375" customWidth="1"/>
    <col min="14082" max="14082" width="6.140625" customWidth="1"/>
    <col min="14083" max="14083" width="16" customWidth="1"/>
    <col min="14084" max="14084" width="6" customWidth="1"/>
    <col min="14085" max="14085" width="7" customWidth="1"/>
    <col min="14086" max="14086" width="16.28515625" customWidth="1"/>
    <col min="14087" max="14087" width="9.7109375" customWidth="1"/>
    <col min="14088" max="14088" width="7.140625" customWidth="1"/>
    <col min="14089" max="14089" width="19.140625" customWidth="1"/>
    <col min="14090" max="14090" width="17.42578125" customWidth="1"/>
    <col min="14091" max="14091" width="7.28515625" customWidth="1"/>
    <col min="14092" max="14092" width="13.28515625" customWidth="1"/>
    <col min="14327" max="14327" width="4" customWidth="1"/>
    <col min="14328" max="14328" width="34.85546875" customWidth="1"/>
    <col min="14329" max="14329" width="50.5703125" customWidth="1"/>
    <col min="14330" max="14330" width="35.42578125" customWidth="1"/>
    <col min="14331" max="14331" width="28.42578125" customWidth="1"/>
    <col min="14332" max="14332" width="28" customWidth="1"/>
    <col min="14333" max="14333" width="12" customWidth="1"/>
    <col min="14334" max="14335" width="12.28515625" customWidth="1"/>
    <col min="14336" max="14336" width="7.42578125" customWidth="1"/>
    <col min="14337" max="14337" width="5.7109375" customWidth="1"/>
    <col min="14338" max="14338" width="6.140625" customWidth="1"/>
    <col min="14339" max="14339" width="16" customWidth="1"/>
    <col min="14340" max="14340" width="6" customWidth="1"/>
    <col min="14341" max="14341" width="7" customWidth="1"/>
    <col min="14342" max="14342" width="16.28515625" customWidth="1"/>
    <col min="14343" max="14343" width="9.7109375" customWidth="1"/>
    <col min="14344" max="14344" width="7.140625" customWidth="1"/>
    <col min="14345" max="14345" width="19.140625" customWidth="1"/>
    <col min="14346" max="14346" width="17.42578125" customWidth="1"/>
    <col min="14347" max="14347" width="7.28515625" customWidth="1"/>
    <col min="14348" max="14348" width="13.28515625" customWidth="1"/>
    <col min="14583" max="14583" width="4" customWidth="1"/>
    <col min="14584" max="14584" width="34.85546875" customWidth="1"/>
    <col min="14585" max="14585" width="50.5703125" customWidth="1"/>
    <col min="14586" max="14586" width="35.42578125" customWidth="1"/>
    <col min="14587" max="14587" width="28.42578125" customWidth="1"/>
    <col min="14588" max="14588" width="28" customWidth="1"/>
    <col min="14589" max="14589" width="12" customWidth="1"/>
    <col min="14590" max="14591" width="12.28515625" customWidth="1"/>
    <col min="14592" max="14592" width="7.42578125" customWidth="1"/>
    <col min="14593" max="14593" width="5.7109375" customWidth="1"/>
    <col min="14594" max="14594" width="6.140625" customWidth="1"/>
    <col min="14595" max="14595" width="16" customWidth="1"/>
    <col min="14596" max="14596" width="6" customWidth="1"/>
    <col min="14597" max="14597" width="7" customWidth="1"/>
    <col min="14598" max="14598" width="16.28515625" customWidth="1"/>
    <col min="14599" max="14599" width="9.7109375" customWidth="1"/>
    <col min="14600" max="14600" width="7.140625" customWidth="1"/>
    <col min="14601" max="14601" width="19.140625" customWidth="1"/>
    <col min="14602" max="14602" width="17.42578125" customWidth="1"/>
    <col min="14603" max="14603" width="7.28515625" customWidth="1"/>
    <col min="14604" max="14604" width="13.28515625" customWidth="1"/>
    <col min="14839" max="14839" width="4" customWidth="1"/>
    <col min="14840" max="14840" width="34.85546875" customWidth="1"/>
    <col min="14841" max="14841" width="50.5703125" customWidth="1"/>
    <col min="14842" max="14842" width="35.42578125" customWidth="1"/>
    <col min="14843" max="14843" width="28.42578125" customWidth="1"/>
    <col min="14844" max="14844" width="28" customWidth="1"/>
    <col min="14845" max="14845" width="12" customWidth="1"/>
    <col min="14846" max="14847" width="12.28515625" customWidth="1"/>
    <col min="14848" max="14848" width="7.42578125" customWidth="1"/>
    <col min="14849" max="14849" width="5.7109375" customWidth="1"/>
    <col min="14850" max="14850" width="6.140625" customWidth="1"/>
    <col min="14851" max="14851" width="16" customWidth="1"/>
    <col min="14852" max="14852" width="6" customWidth="1"/>
    <col min="14853" max="14853" width="7" customWidth="1"/>
    <col min="14854" max="14854" width="16.28515625" customWidth="1"/>
    <col min="14855" max="14855" width="9.7109375" customWidth="1"/>
    <col min="14856" max="14856" width="7.140625" customWidth="1"/>
    <col min="14857" max="14857" width="19.140625" customWidth="1"/>
    <col min="14858" max="14858" width="17.42578125" customWidth="1"/>
    <col min="14859" max="14859" width="7.28515625" customWidth="1"/>
    <col min="14860" max="14860" width="13.28515625" customWidth="1"/>
    <col min="15095" max="15095" width="4" customWidth="1"/>
    <col min="15096" max="15096" width="34.85546875" customWidth="1"/>
    <col min="15097" max="15097" width="50.5703125" customWidth="1"/>
    <col min="15098" max="15098" width="35.42578125" customWidth="1"/>
    <col min="15099" max="15099" width="28.42578125" customWidth="1"/>
    <col min="15100" max="15100" width="28" customWidth="1"/>
    <col min="15101" max="15101" width="12" customWidth="1"/>
    <col min="15102" max="15103" width="12.28515625" customWidth="1"/>
    <col min="15104" max="15104" width="7.42578125" customWidth="1"/>
    <col min="15105" max="15105" width="5.7109375" customWidth="1"/>
    <col min="15106" max="15106" width="6.140625" customWidth="1"/>
    <col min="15107" max="15107" width="16" customWidth="1"/>
    <col min="15108" max="15108" width="6" customWidth="1"/>
    <col min="15109" max="15109" width="7" customWidth="1"/>
    <col min="15110" max="15110" width="16.28515625" customWidth="1"/>
    <col min="15111" max="15111" width="9.7109375" customWidth="1"/>
    <col min="15112" max="15112" width="7.140625" customWidth="1"/>
    <col min="15113" max="15113" width="19.140625" customWidth="1"/>
    <col min="15114" max="15114" width="17.42578125" customWidth="1"/>
    <col min="15115" max="15115" width="7.28515625" customWidth="1"/>
    <col min="15116" max="15116" width="13.28515625" customWidth="1"/>
    <col min="15351" max="15351" width="4" customWidth="1"/>
    <col min="15352" max="15352" width="34.85546875" customWidth="1"/>
    <col min="15353" max="15353" width="50.5703125" customWidth="1"/>
    <col min="15354" max="15354" width="35.42578125" customWidth="1"/>
    <col min="15355" max="15355" width="28.42578125" customWidth="1"/>
    <col min="15356" max="15356" width="28" customWidth="1"/>
    <col min="15357" max="15357" width="12" customWidth="1"/>
    <col min="15358" max="15359" width="12.28515625" customWidth="1"/>
    <col min="15360" max="15360" width="7.42578125" customWidth="1"/>
    <col min="15361" max="15361" width="5.7109375" customWidth="1"/>
    <col min="15362" max="15362" width="6.140625" customWidth="1"/>
    <col min="15363" max="15363" width="16" customWidth="1"/>
    <col min="15364" max="15364" width="6" customWidth="1"/>
    <col min="15365" max="15365" width="7" customWidth="1"/>
    <col min="15366" max="15366" width="16.28515625" customWidth="1"/>
    <col min="15367" max="15367" width="9.7109375" customWidth="1"/>
    <col min="15368" max="15368" width="7.140625" customWidth="1"/>
    <col min="15369" max="15369" width="19.140625" customWidth="1"/>
    <col min="15370" max="15370" width="17.42578125" customWidth="1"/>
    <col min="15371" max="15371" width="7.28515625" customWidth="1"/>
    <col min="15372" max="15372" width="13.28515625" customWidth="1"/>
    <col min="15607" max="15607" width="4" customWidth="1"/>
    <col min="15608" max="15608" width="34.85546875" customWidth="1"/>
    <col min="15609" max="15609" width="50.5703125" customWidth="1"/>
    <col min="15610" max="15610" width="35.42578125" customWidth="1"/>
    <col min="15611" max="15611" width="28.42578125" customWidth="1"/>
    <col min="15612" max="15612" width="28" customWidth="1"/>
    <col min="15613" max="15613" width="12" customWidth="1"/>
    <col min="15614" max="15615" width="12.28515625" customWidth="1"/>
    <col min="15616" max="15616" width="7.42578125" customWidth="1"/>
    <col min="15617" max="15617" width="5.7109375" customWidth="1"/>
    <col min="15618" max="15618" width="6.140625" customWidth="1"/>
    <col min="15619" max="15619" width="16" customWidth="1"/>
    <col min="15620" max="15620" width="6" customWidth="1"/>
    <col min="15621" max="15621" width="7" customWidth="1"/>
    <col min="15622" max="15622" width="16.28515625" customWidth="1"/>
    <col min="15623" max="15623" width="9.7109375" customWidth="1"/>
    <col min="15624" max="15624" width="7.140625" customWidth="1"/>
    <col min="15625" max="15625" width="19.140625" customWidth="1"/>
    <col min="15626" max="15626" width="17.42578125" customWidth="1"/>
    <col min="15627" max="15627" width="7.28515625" customWidth="1"/>
    <col min="15628" max="15628" width="13.28515625" customWidth="1"/>
    <col min="15863" max="15863" width="4" customWidth="1"/>
    <col min="15864" max="15864" width="34.85546875" customWidth="1"/>
    <col min="15865" max="15865" width="50.5703125" customWidth="1"/>
    <col min="15866" max="15866" width="35.42578125" customWidth="1"/>
    <col min="15867" max="15867" width="28.42578125" customWidth="1"/>
    <col min="15868" max="15868" width="28" customWidth="1"/>
    <col min="15869" max="15869" width="12" customWidth="1"/>
    <col min="15870" max="15871" width="12.28515625" customWidth="1"/>
    <col min="15872" max="15872" width="7.42578125" customWidth="1"/>
    <col min="15873" max="15873" width="5.7109375" customWidth="1"/>
    <col min="15874" max="15874" width="6.140625" customWidth="1"/>
    <col min="15875" max="15875" width="16" customWidth="1"/>
    <col min="15876" max="15876" width="6" customWidth="1"/>
    <col min="15877" max="15877" width="7" customWidth="1"/>
    <col min="15878" max="15878" width="16.28515625" customWidth="1"/>
    <col min="15879" max="15879" width="9.7109375" customWidth="1"/>
    <col min="15880" max="15880" width="7.140625" customWidth="1"/>
    <col min="15881" max="15881" width="19.140625" customWidth="1"/>
    <col min="15882" max="15882" width="17.42578125" customWidth="1"/>
    <col min="15883" max="15883" width="7.28515625" customWidth="1"/>
    <col min="15884" max="15884" width="13.28515625" customWidth="1"/>
    <col min="16119" max="16119" width="4" customWidth="1"/>
    <col min="16120" max="16120" width="34.85546875" customWidth="1"/>
    <col min="16121" max="16121" width="50.5703125" customWidth="1"/>
    <col min="16122" max="16122" width="35.42578125" customWidth="1"/>
    <col min="16123" max="16123" width="28.42578125" customWidth="1"/>
    <col min="16124" max="16124" width="28" customWidth="1"/>
    <col min="16125" max="16125" width="12" customWidth="1"/>
    <col min="16126" max="16127" width="12.28515625" customWidth="1"/>
    <col min="16128" max="16128" width="7.42578125" customWidth="1"/>
    <col min="16129" max="16129" width="5.7109375" customWidth="1"/>
    <col min="16130" max="16130" width="6.140625" customWidth="1"/>
    <col min="16131" max="16131" width="16" customWidth="1"/>
    <col min="16132" max="16132" width="6" customWidth="1"/>
    <col min="16133" max="16133" width="7" customWidth="1"/>
    <col min="16134" max="16134" width="16.28515625" customWidth="1"/>
    <col min="16135" max="16135" width="9.7109375" customWidth="1"/>
    <col min="16136" max="16136" width="7.140625" customWidth="1"/>
    <col min="16137" max="16137" width="19.140625" customWidth="1"/>
    <col min="16138" max="16138" width="17.42578125" customWidth="1"/>
    <col min="16139" max="16139" width="7.28515625" customWidth="1"/>
    <col min="16140" max="16140" width="13.28515625" customWidth="1"/>
  </cols>
  <sheetData>
    <row r="1" spans="1:105">
      <c r="A1" s="319" t="s">
        <v>27</v>
      </c>
      <c r="B1" s="319"/>
      <c r="C1" s="319"/>
      <c r="D1" s="319"/>
      <c r="E1" s="319"/>
      <c r="F1" s="319"/>
      <c r="G1" s="319"/>
      <c r="H1" s="319"/>
      <c r="I1" s="319"/>
      <c r="J1" s="319"/>
      <c r="K1" s="319"/>
      <c r="L1" s="319"/>
      <c r="M1" s="319"/>
      <c r="N1" s="319"/>
      <c r="O1" s="319"/>
      <c r="P1" s="319"/>
      <c r="Q1" s="319"/>
      <c r="R1" s="319"/>
      <c r="S1" s="319"/>
      <c r="T1" s="319"/>
      <c r="U1" s="319"/>
      <c r="V1" s="319"/>
    </row>
    <row r="2" spans="1:105">
      <c r="A2" s="319"/>
      <c r="B2" s="319"/>
      <c r="C2" s="319"/>
      <c r="D2" s="319"/>
      <c r="E2" s="319"/>
      <c r="F2" s="319"/>
      <c r="G2" s="319"/>
      <c r="H2" s="319"/>
      <c r="I2" s="319"/>
      <c r="J2" s="319"/>
      <c r="K2" s="319"/>
      <c r="L2" s="319"/>
      <c r="M2" s="319"/>
      <c r="N2" s="319"/>
      <c r="O2" s="319"/>
      <c r="P2" s="319"/>
      <c r="Q2" s="319"/>
      <c r="R2" s="319"/>
      <c r="S2" s="319"/>
      <c r="T2" s="319"/>
      <c r="U2" s="319"/>
      <c r="V2" s="319"/>
    </row>
    <row r="3" spans="1:105">
      <c r="A3" s="320" t="s">
        <v>78</v>
      </c>
      <c r="B3" s="321"/>
      <c r="C3" s="321"/>
      <c r="D3" s="321"/>
      <c r="E3" s="321"/>
      <c r="F3" s="321"/>
      <c r="G3" s="321"/>
      <c r="H3" s="321"/>
      <c r="I3" s="321"/>
      <c r="J3" s="321"/>
      <c r="K3" s="321"/>
      <c r="L3" s="321"/>
      <c r="M3" s="321"/>
      <c r="N3" s="321"/>
      <c r="O3" s="321"/>
      <c r="P3" s="321"/>
      <c r="Q3" s="321"/>
      <c r="R3" s="321"/>
      <c r="S3" s="321"/>
      <c r="T3" s="321"/>
      <c r="U3" s="321"/>
      <c r="V3" s="322"/>
    </row>
    <row r="4" spans="1:105">
      <c r="A4" s="323" t="s">
        <v>79</v>
      </c>
      <c r="B4" s="307" t="s">
        <v>0</v>
      </c>
      <c r="C4" s="307" t="s">
        <v>1</v>
      </c>
      <c r="D4" s="307" t="s">
        <v>80</v>
      </c>
      <c r="E4" s="307" t="s">
        <v>2</v>
      </c>
      <c r="F4" s="307" t="s">
        <v>81</v>
      </c>
      <c r="G4" s="325">
        <v>6</v>
      </c>
      <c r="H4" s="326"/>
      <c r="I4" s="326"/>
      <c r="J4" s="327"/>
      <c r="K4" s="52"/>
      <c r="L4" s="52"/>
      <c r="M4" s="52"/>
      <c r="N4" s="52"/>
      <c r="O4" s="52"/>
      <c r="P4" s="52"/>
      <c r="Q4" s="52"/>
      <c r="R4" s="52"/>
      <c r="S4" s="53"/>
      <c r="T4" s="307" t="s">
        <v>82</v>
      </c>
      <c r="U4" s="307" t="s">
        <v>83</v>
      </c>
      <c r="V4" s="54">
        <v>10</v>
      </c>
    </row>
    <row r="5" spans="1:105">
      <c r="A5" s="323"/>
      <c r="B5" s="307"/>
      <c r="C5" s="307"/>
      <c r="D5" s="307"/>
      <c r="E5" s="307"/>
      <c r="F5" s="307"/>
      <c r="G5" s="309" t="s">
        <v>84</v>
      </c>
      <c r="H5" s="310"/>
      <c r="I5" s="310"/>
      <c r="J5" s="311"/>
      <c r="K5" s="55"/>
      <c r="L5" s="55"/>
      <c r="M5" s="55"/>
      <c r="N5" s="55"/>
      <c r="O5" s="55"/>
      <c r="P5" s="55"/>
      <c r="Q5" s="55"/>
      <c r="R5" s="55"/>
      <c r="S5" s="56"/>
      <c r="T5" s="307"/>
      <c r="U5" s="307"/>
      <c r="V5" s="312" t="s">
        <v>85</v>
      </c>
    </row>
    <row r="6" spans="1:105">
      <c r="A6" s="323"/>
      <c r="B6" s="307"/>
      <c r="C6" s="307"/>
      <c r="D6" s="307"/>
      <c r="E6" s="307"/>
      <c r="F6" s="307"/>
      <c r="G6" s="315" t="s">
        <v>86</v>
      </c>
      <c r="H6" s="315" t="s">
        <v>87</v>
      </c>
      <c r="I6" s="315" t="s">
        <v>88</v>
      </c>
      <c r="J6" s="315" t="s">
        <v>3</v>
      </c>
      <c r="K6" s="316" t="s">
        <v>89</v>
      </c>
      <c r="L6" s="317"/>
      <c r="M6" s="318"/>
      <c r="N6" s="316" t="s">
        <v>90</v>
      </c>
      <c r="O6" s="317"/>
      <c r="P6" s="318"/>
      <c r="Q6" s="316" t="s">
        <v>91</v>
      </c>
      <c r="R6" s="317"/>
      <c r="S6" s="318"/>
      <c r="T6" s="307"/>
      <c r="U6" s="307"/>
      <c r="V6" s="313"/>
    </row>
    <row r="7" spans="1:105" ht="68.25" customHeight="1">
      <c r="A7" s="324"/>
      <c r="B7" s="308"/>
      <c r="C7" s="308"/>
      <c r="D7" s="308"/>
      <c r="E7" s="308"/>
      <c r="F7" s="308"/>
      <c r="G7" s="308"/>
      <c r="H7" s="308"/>
      <c r="I7" s="308"/>
      <c r="J7" s="308"/>
      <c r="K7" s="57" t="s">
        <v>4</v>
      </c>
      <c r="L7" s="57" t="s">
        <v>92</v>
      </c>
      <c r="M7" s="57" t="s">
        <v>6</v>
      </c>
      <c r="N7" s="57" t="s">
        <v>4</v>
      </c>
      <c r="O7" s="57" t="s">
        <v>92</v>
      </c>
      <c r="P7" s="57" t="s">
        <v>6</v>
      </c>
      <c r="Q7" s="57" t="s">
        <v>4</v>
      </c>
      <c r="R7" s="57" t="s">
        <v>92</v>
      </c>
      <c r="S7" s="57" t="s">
        <v>6</v>
      </c>
      <c r="T7" s="308"/>
      <c r="U7" s="308"/>
      <c r="V7" s="314"/>
    </row>
    <row r="8" spans="1:105" ht="22.5" customHeight="1">
      <c r="A8" s="304" t="s">
        <v>93</v>
      </c>
      <c r="B8" s="305"/>
      <c r="C8" s="305"/>
      <c r="D8" s="305"/>
      <c r="E8" s="305"/>
      <c r="F8" s="306"/>
      <c r="G8" s="58"/>
      <c r="H8" s="58"/>
      <c r="I8" s="58"/>
      <c r="J8" s="59"/>
      <c r="K8" s="60"/>
      <c r="L8" s="60"/>
      <c r="M8" s="60"/>
      <c r="N8" s="60"/>
      <c r="O8" s="60"/>
      <c r="P8" s="60"/>
      <c r="Q8" s="60"/>
      <c r="R8" s="60"/>
      <c r="S8" s="60"/>
      <c r="T8" s="59"/>
      <c r="U8" s="59"/>
      <c r="V8" s="61"/>
    </row>
    <row r="9" spans="1:105" s="68" customFormat="1" ht="67.5">
      <c r="A9" s="62">
        <v>1</v>
      </c>
      <c r="B9" s="63" t="s">
        <v>20</v>
      </c>
      <c r="C9" s="63" t="s">
        <v>94</v>
      </c>
      <c r="D9" s="64" t="s">
        <v>95</v>
      </c>
      <c r="E9" s="65" t="s">
        <v>96</v>
      </c>
      <c r="F9" s="63" t="s">
        <v>97</v>
      </c>
      <c r="G9" s="66">
        <v>146794</v>
      </c>
      <c r="H9" s="63">
        <v>0</v>
      </c>
      <c r="I9" s="63">
        <v>0</v>
      </c>
      <c r="J9" s="63">
        <v>0</v>
      </c>
      <c r="K9" s="63">
        <v>30.05</v>
      </c>
      <c r="L9" s="63"/>
      <c r="M9" s="63"/>
      <c r="N9" s="63"/>
      <c r="O9" s="63"/>
      <c r="P9" s="63"/>
      <c r="Q9" s="63"/>
      <c r="R9" s="63" t="s">
        <v>98</v>
      </c>
      <c r="S9" s="66">
        <v>146794</v>
      </c>
      <c r="T9" s="65" t="s">
        <v>99</v>
      </c>
      <c r="U9" s="65"/>
      <c r="V9" s="65" t="s">
        <v>100</v>
      </c>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row>
    <row r="10" spans="1:105" s="68" customFormat="1" ht="67.5">
      <c r="A10" s="69">
        <v>2</v>
      </c>
      <c r="B10" s="70" t="s">
        <v>20</v>
      </c>
      <c r="C10" s="70" t="s">
        <v>94</v>
      </c>
      <c r="D10" s="71" t="s">
        <v>101</v>
      </c>
      <c r="E10" s="72" t="s">
        <v>102</v>
      </c>
      <c r="F10" s="70" t="s">
        <v>103</v>
      </c>
      <c r="G10" s="73">
        <v>939998</v>
      </c>
      <c r="H10" s="70">
        <v>0</v>
      </c>
      <c r="I10" s="70">
        <v>0</v>
      </c>
      <c r="J10" s="70">
        <v>0</v>
      </c>
      <c r="K10" s="70">
        <v>30.05</v>
      </c>
      <c r="L10" s="70"/>
      <c r="M10" s="70"/>
      <c r="N10" s="70"/>
      <c r="O10" s="70"/>
      <c r="P10" s="70"/>
      <c r="Q10" s="70"/>
      <c r="R10" s="70" t="s">
        <v>98</v>
      </c>
      <c r="S10" s="73">
        <v>150000</v>
      </c>
      <c r="T10" s="72" t="s">
        <v>99</v>
      </c>
      <c r="U10" s="72"/>
      <c r="V10" s="72" t="s">
        <v>100</v>
      </c>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67"/>
      <c r="BN10" s="67"/>
      <c r="BO10" s="67"/>
      <c r="BP10" s="67"/>
      <c r="BQ10" s="67"/>
      <c r="BR10" s="67"/>
      <c r="BS10" s="67"/>
      <c r="BT10" s="67"/>
      <c r="BU10" s="67"/>
      <c r="BV10" s="67"/>
      <c r="BW10" s="67"/>
      <c r="BX10" s="67"/>
      <c r="BY10" s="67"/>
      <c r="BZ10" s="67"/>
      <c r="CA10" s="67"/>
      <c r="CB10" s="67"/>
      <c r="CC10" s="67"/>
      <c r="CD10" s="67"/>
      <c r="CE10" s="67"/>
      <c r="CF10" s="67"/>
      <c r="CG10" s="67"/>
      <c r="CH10" s="67"/>
      <c r="CI10" s="67"/>
      <c r="CJ10" s="67"/>
      <c r="CK10" s="67"/>
      <c r="CL10" s="67"/>
      <c r="CM10" s="67"/>
      <c r="CN10" s="67"/>
      <c r="CO10" s="67"/>
      <c r="CP10" s="67"/>
      <c r="CQ10" s="67"/>
      <c r="CR10" s="67"/>
      <c r="CS10" s="67"/>
      <c r="CT10" s="67"/>
      <c r="CU10" s="67"/>
      <c r="CV10" s="67"/>
      <c r="CW10" s="67"/>
      <c r="CX10" s="67"/>
      <c r="CY10" s="67"/>
      <c r="CZ10" s="67"/>
      <c r="DA10" s="67"/>
    </row>
    <row r="11" spans="1:105" s="68" customFormat="1" ht="67.5">
      <c r="A11" s="69">
        <v>3</v>
      </c>
      <c r="B11" s="70" t="s">
        <v>20</v>
      </c>
      <c r="C11" s="70" t="s">
        <v>94</v>
      </c>
      <c r="D11" s="71" t="s">
        <v>104</v>
      </c>
      <c r="E11" s="72" t="s">
        <v>105</v>
      </c>
      <c r="F11" s="70" t="s">
        <v>106</v>
      </c>
      <c r="G11" s="73">
        <v>218593</v>
      </c>
      <c r="H11" s="70">
        <v>0</v>
      </c>
      <c r="I11" s="70">
        <v>0</v>
      </c>
      <c r="J11" s="70">
        <v>0</v>
      </c>
      <c r="K11" s="70">
        <v>30.05</v>
      </c>
      <c r="L11" s="70"/>
      <c r="M11" s="70"/>
      <c r="N11" s="70"/>
      <c r="O11" s="70"/>
      <c r="P11" s="70"/>
      <c r="Q11" s="70"/>
      <c r="R11" s="70" t="s">
        <v>98</v>
      </c>
      <c r="S11" s="73">
        <v>76000</v>
      </c>
      <c r="T11" s="72" t="s">
        <v>99</v>
      </c>
      <c r="U11" s="72"/>
      <c r="V11" s="72" t="s">
        <v>100</v>
      </c>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7"/>
      <c r="CN11" s="67"/>
      <c r="CO11" s="67"/>
      <c r="CP11" s="67"/>
      <c r="CQ11" s="67"/>
      <c r="CR11" s="67"/>
      <c r="CS11" s="67"/>
      <c r="CT11" s="67"/>
      <c r="CU11" s="67"/>
      <c r="CV11" s="67"/>
      <c r="CW11" s="67"/>
      <c r="CX11" s="67"/>
      <c r="CY11" s="67"/>
      <c r="CZ11" s="67"/>
      <c r="DA11" s="67"/>
    </row>
    <row r="12" spans="1:105" s="68" customFormat="1" ht="67.5">
      <c r="A12" s="69">
        <v>4</v>
      </c>
      <c r="B12" s="70" t="s">
        <v>20</v>
      </c>
      <c r="C12" s="70" t="s">
        <v>94</v>
      </c>
      <c r="D12" s="71" t="s">
        <v>107</v>
      </c>
      <c r="E12" s="72" t="s">
        <v>108</v>
      </c>
      <c r="F12" s="69" t="s">
        <v>109</v>
      </c>
      <c r="G12" s="73">
        <v>117223</v>
      </c>
      <c r="H12" s="69">
        <v>0</v>
      </c>
      <c r="I12" s="69">
        <v>0</v>
      </c>
      <c r="J12" s="69">
        <v>0</v>
      </c>
      <c r="K12" s="70">
        <v>30.05</v>
      </c>
      <c r="L12" s="70"/>
      <c r="M12" s="70"/>
      <c r="N12" s="70"/>
      <c r="O12" s="70"/>
      <c r="P12" s="70"/>
      <c r="Q12" s="70"/>
      <c r="R12" s="70" t="s">
        <v>98</v>
      </c>
      <c r="S12" s="73">
        <v>117223</v>
      </c>
      <c r="T12" s="72" t="s">
        <v>99</v>
      </c>
      <c r="U12" s="74"/>
      <c r="V12" s="72" t="s">
        <v>100</v>
      </c>
      <c r="W12" s="67"/>
      <c r="X12" s="67"/>
      <c r="Y12" s="67"/>
      <c r="Z12" s="67"/>
      <c r="AA12" s="67"/>
      <c r="AB12" s="67"/>
      <c r="AC12" s="67"/>
      <c r="AD12" s="67"/>
      <c r="AE12" s="67"/>
      <c r="AF12" s="67"/>
      <c r="AG12" s="67"/>
      <c r="AH12" s="67"/>
      <c r="AI12" s="67"/>
      <c r="AJ12" s="67"/>
      <c r="AK12" s="67"/>
      <c r="AL12" s="67"/>
      <c r="AM12" s="67"/>
      <c r="AN12" s="67"/>
      <c r="AO12" s="67"/>
      <c r="AP12" s="67"/>
      <c r="AQ12" s="67"/>
      <c r="AR12" s="67"/>
      <c r="AS12" s="67"/>
      <c r="AT12" s="67"/>
      <c r="AU12" s="67"/>
      <c r="AV12" s="67"/>
      <c r="AW12" s="67"/>
      <c r="AX12" s="67"/>
      <c r="AY12" s="67"/>
      <c r="AZ12" s="67"/>
      <c r="BA12" s="67"/>
      <c r="BB12" s="67"/>
      <c r="BC12" s="67"/>
      <c r="BD12" s="67"/>
      <c r="BE12" s="67"/>
      <c r="BF12" s="67"/>
      <c r="BG12" s="67"/>
      <c r="BH12" s="67"/>
      <c r="BI12" s="67"/>
      <c r="BJ12" s="67"/>
      <c r="BK12" s="67"/>
      <c r="BL12" s="67"/>
      <c r="BM12" s="67"/>
      <c r="BN12" s="67"/>
      <c r="BO12" s="67"/>
      <c r="BP12" s="67"/>
      <c r="BQ12" s="67"/>
      <c r="BR12" s="67"/>
      <c r="BS12" s="67"/>
      <c r="BT12" s="67"/>
      <c r="BU12" s="67"/>
      <c r="BV12" s="67"/>
      <c r="BW12" s="67"/>
      <c r="BX12" s="67"/>
      <c r="BY12" s="67"/>
      <c r="BZ12" s="67"/>
      <c r="CA12" s="67"/>
      <c r="CB12" s="67"/>
      <c r="CC12" s="67"/>
      <c r="CD12" s="67"/>
      <c r="CE12" s="67"/>
      <c r="CF12" s="67"/>
      <c r="CG12" s="67"/>
      <c r="CH12" s="67"/>
      <c r="CI12" s="67"/>
      <c r="CJ12" s="67"/>
      <c r="CK12" s="67"/>
      <c r="CL12" s="67"/>
      <c r="CM12" s="67"/>
      <c r="CN12" s="67"/>
      <c r="CO12" s="67"/>
      <c r="CP12" s="67"/>
      <c r="CQ12" s="67"/>
      <c r="CR12" s="67"/>
      <c r="CS12" s="67"/>
      <c r="CT12" s="67"/>
      <c r="CU12" s="67"/>
      <c r="CV12" s="67"/>
      <c r="CW12" s="67"/>
      <c r="CX12" s="67"/>
      <c r="CY12" s="67"/>
      <c r="CZ12" s="67"/>
      <c r="DA12" s="67"/>
    </row>
    <row r="13" spans="1:105" s="68" customFormat="1" ht="17.25" customHeight="1">
      <c r="A13" s="304" t="s">
        <v>110</v>
      </c>
      <c r="B13" s="305"/>
      <c r="C13" s="305"/>
      <c r="D13" s="305"/>
      <c r="E13" s="305"/>
      <c r="F13" s="306"/>
      <c r="G13" s="75">
        <f>SUM(G9:G12)</f>
        <v>1422608</v>
      </c>
      <c r="H13" s="76"/>
      <c r="I13" s="76"/>
      <c r="J13" s="76"/>
      <c r="K13" s="77"/>
      <c r="L13" s="77"/>
      <c r="M13" s="77"/>
      <c r="N13" s="77"/>
      <c r="O13" s="77"/>
      <c r="P13" s="77"/>
      <c r="Q13" s="77"/>
      <c r="R13" s="77"/>
      <c r="S13" s="75">
        <f>SUM(S9:S12)</f>
        <v>490017</v>
      </c>
      <c r="T13" s="78"/>
      <c r="U13" s="79"/>
      <c r="V13" s="78"/>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67"/>
      <c r="BN13" s="67"/>
      <c r="BO13" s="67"/>
      <c r="BP13" s="67"/>
      <c r="BQ13" s="67"/>
      <c r="BR13" s="67"/>
      <c r="BS13" s="67"/>
      <c r="BT13" s="67"/>
      <c r="BU13" s="67"/>
      <c r="BV13" s="67"/>
      <c r="BW13" s="67"/>
      <c r="BX13" s="67"/>
      <c r="BY13" s="67"/>
      <c r="BZ13" s="67"/>
      <c r="CA13" s="67"/>
      <c r="CB13" s="67"/>
      <c r="CC13" s="67"/>
      <c r="CD13" s="67"/>
      <c r="CE13" s="67"/>
      <c r="CF13" s="67"/>
      <c r="CG13" s="67"/>
      <c r="CH13" s="67"/>
      <c r="CI13" s="67"/>
      <c r="CJ13" s="67"/>
      <c r="CK13" s="67"/>
      <c r="CL13" s="67"/>
      <c r="CM13" s="67"/>
      <c r="CN13" s="67"/>
      <c r="CO13" s="67"/>
      <c r="CP13" s="67"/>
      <c r="CQ13" s="67"/>
      <c r="CR13" s="67"/>
      <c r="CS13" s="67"/>
      <c r="CT13" s="67"/>
      <c r="CU13" s="67"/>
      <c r="CV13" s="67"/>
      <c r="CW13" s="67"/>
      <c r="CX13" s="67"/>
      <c r="CY13" s="67"/>
      <c r="CZ13" s="67"/>
      <c r="DA13" s="67"/>
    </row>
    <row r="14" spans="1:105" ht="69.75" customHeight="1">
      <c r="A14" s="70">
        <v>5</v>
      </c>
      <c r="B14" s="70" t="s">
        <v>20</v>
      </c>
      <c r="C14" s="70" t="s">
        <v>111</v>
      </c>
      <c r="D14" s="70" t="s">
        <v>112</v>
      </c>
      <c r="E14" s="70" t="s">
        <v>113</v>
      </c>
      <c r="F14" s="70" t="s">
        <v>114</v>
      </c>
      <c r="G14" s="73">
        <v>1709879</v>
      </c>
      <c r="H14" s="70">
        <f>SUM(H9:H12)</f>
        <v>0</v>
      </c>
      <c r="I14" s="70">
        <f>SUM(I9:I12)</f>
        <v>0</v>
      </c>
      <c r="J14" s="70">
        <f>SUM(J9:J12)</f>
        <v>0</v>
      </c>
      <c r="K14" s="70" t="s">
        <v>115</v>
      </c>
      <c r="L14" s="70"/>
      <c r="M14" s="70"/>
      <c r="N14" s="70"/>
      <c r="O14" s="70"/>
      <c r="P14" s="70"/>
      <c r="Q14" s="70"/>
      <c r="R14" s="70" t="s">
        <v>116</v>
      </c>
      <c r="S14" s="73">
        <v>500000</v>
      </c>
      <c r="T14" s="70" t="s">
        <v>99</v>
      </c>
      <c r="U14" s="70"/>
      <c r="V14" s="70" t="s">
        <v>100</v>
      </c>
    </row>
    <row r="15" spans="1:105" ht="67.5">
      <c r="A15" s="70">
        <v>6</v>
      </c>
      <c r="B15" s="70" t="s">
        <v>20</v>
      </c>
      <c r="C15" s="70" t="s">
        <v>111</v>
      </c>
      <c r="D15" s="70" t="s">
        <v>117</v>
      </c>
      <c r="E15" s="70" t="s">
        <v>118</v>
      </c>
      <c r="F15" s="70" t="s">
        <v>119</v>
      </c>
      <c r="G15" s="73">
        <v>363979</v>
      </c>
      <c r="H15" s="70">
        <f t="shared" ref="H15:J17" si="0">SUM(H10:H14)</f>
        <v>0</v>
      </c>
      <c r="I15" s="70">
        <f t="shared" si="0"/>
        <v>0</v>
      </c>
      <c r="J15" s="70">
        <f t="shared" si="0"/>
        <v>0</v>
      </c>
      <c r="K15" s="70" t="s">
        <v>115</v>
      </c>
      <c r="L15" s="70"/>
      <c r="M15" s="70"/>
      <c r="N15" s="70"/>
      <c r="O15" s="70"/>
      <c r="P15" s="70"/>
      <c r="Q15" s="70"/>
      <c r="R15" s="70" t="s">
        <v>120</v>
      </c>
      <c r="S15" s="73">
        <v>363979</v>
      </c>
      <c r="T15" s="70" t="s">
        <v>99</v>
      </c>
      <c r="U15" s="70"/>
      <c r="V15" s="70" t="s">
        <v>100</v>
      </c>
    </row>
    <row r="16" spans="1:105" ht="67.5">
      <c r="A16" s="70">
        <v>7</v>
      </c>
      <c r="B16" s="70" t="s">
        <v>20</v>
      </c>
      <c r="C16" s="70" t="s">
        <v>111</v>
      </c>
      <c r="D16" s="70" t="s">
        <v>121</v>
      </c>
      <c r="E16" s="70" t="s">
        <v>122</v>
      </c>
      <c r="F16" s="70" t="s">
        <v>123</v>
      </c>
      <c r="G16" s="73">
        <v>1078121</v>
      </c>
      <c r="H16" s="70">
        <f t="shared" si="0"/>
        <v>0</v>
      </c>
      <c r="I16" s="70">
        <f t="shared" si="0"/>
        <v>0</v>
      </c>
      <c r="J16" s="70">
        <f t="shared" si="0"/>
        <v>0</v>
      </c>
      <c r="K16" s="70" t="s">
        <v>115</v>
      </c>
      <c r="L16" s="70"/>
      <c r="M16" s="70"/>
      <c r="N16" s="70"/>
      <c r="O16" s="70"/>
      <c r="P16" s="70"/>
      <c r="Q16" s="70"/>
      <c r="R16" s="70" t="s">
        <v>124</v>
      </c>
      <c r="S16" s="73">
        <v>500000</v>
      </c>
      <c r="T16" s="70" t="s">
        <v>99</v>
      </c>
      <c r="U16" s="70"/>
      <c r="V16" s="70" t="s">
        <v>100</v>
      </c>
    </row>
    <row r="17" spans="1:22" ht="67.5">
      <c r="A17" s="70">
        <v>8</v>
      </c>
      <c r="B17" s="70" t="s">
        <v>20</v>
      </c>
      <c r="C17" s="70" t="s">
        <v>111</v>
      </c>
      <c r="D17" s="70" t="s">
        <v>125</v>
      </c>
      <c r="E17" s="70" t="s">
        <v>126</v>
      </c>
      <c r="F17" s="70" t="s">
        <v>127</v>
      </c>
      <c r="G17" s="73">
        <v>531628</v>
      </c>
      <c r="H17" s="70">
        <f t="shared" si="0"/>
        <v>0</v>
      </c>
      <c r="I17" s="70">
        <f t="shared" si="0"/>
        <v>0</v>
      </c>
      <c r="J17" s="70">
        <f t="shared" si="0"/>
        <v>0</v>
      </c>
      <c r="K17" s="70" t="s">
        <v>115</v>
      </c>
      <c r="L17" s="70"/>
      <c r="M17" s="70"/>
      <c r="N17" s="70"/>
      <c r="O17" s="70"/>
      <c r="P17" s="70"/>
      <c r="Q17" s="70"/>
      <c r="R17" s="70" t="s">
        <v>128</v>
      </c>
      <c r="S17" s="73">
        <v>531628</v>
      </c>
      <c r="T17" s="70" t="s">
        <v>99</v>
      </c>
      <c r="U17" s="70"/>
      <c r="V17" s="70" t="s">
        <v>100</v>
      </c>
    </row>
    <row r="18" spans="1:22" ht="67.5">
      <c r="A18" s="70">
        <v>9</v>
      </c>
      <c r="B18" s="70" t="s">
        <v>129</v>
      </c>
      <c r="C18" s="70" t="s">
        <v>130</v>
      </c>
      <c r="D18" s="70" t="s">
        <v>131</v>
      </c>
      <c r="E18" s="70" t="s">
        <v>132</v>
      </c>
      <c r="F18" s="70" t="s">
        <v>133</v>
      </c>
      <c r="G18" s="73">
        <v>714718</v>
      </c>
      <c r="H18" s="70">
        <f>SUM(H15:H17)</f>
        <v>0</v>
      </c>
      <c r="I18" s="70">
        <f>SUM(I15:I17)</f>
        <v>0</v>
      </c>
      <c r="J18" s="70">
        <f>SUM(J15:J17)</f>
        <v>0</v>
      </c>
      <c r="K18" s="70" t="s">
        <v>115</v>
      </c>
      <c r="L18" s="70"/>
      <c r="M18" s="70"/>
      <c r="N18" s="70"/>
      <c r="O18" s="70"/>
      <c r="P18" s="70"/>
      <c r="Q18" s="70"/>
      <c r="R18" s="70" t="s">
        <v>134</v>
      </c>
      <c r="S18" s="73">
        <v>300000</v>
      </c>
      <c r="T18" s="70" t="s">
        <v>99</v>
      </c>
      <c r="U18" s="70"/>
      <c r="V18" s="70" t="s">
        <v>135</v>
      </c>
    </row>
    <row r="19" spans="1:22" s="80" customFormat="1" ht="67.5">
      <c r="A19" s="70">
        <v>10</v>
      </c>
      <c r="B19" s="70" t="s">
        <v>20</v>
      </c>
      <c r="C19" s="70" t="s">
        <v>111</v>
      </c>
      <c r="D19" s="70" t="s">
        <v>136</v>
      </c>
      <c r="E19" s="70" t="s">
        <v>137</v>
      </c>
      <c r="F19" s="70" t="s">
        <v>133</v>
      </c>
      <c r="G19" s="73">
        <v>1858504</v>
      </c>
      <c r="H19" s="70">
        <v>0</v>
      </c>
      <c r="I19" s="70">
        <v>0</v>
      </c>
      <c r="J19" s="70">
        <v>0</v>
      </c>
      <c r="K19" s="70" t="s">
        <v>115</v>
      </c>
      <c r="L19" s="70"/>
      <c r="M19" s="70"/>
      <c r="N19" s="70"/>
      <c r="O19" s="70"/>
      <c r="P19" s="70"/>
      <c r="Q19" s="70"/>
      <c r="R19" s="70" t="s">
        <v>138</v>
      </c>
      <c r="S19" s="73">
        <v>500000</v>
      </c>
      <c r="T19" s="70" t="s">
        <v>99</v>
      </c>
      <c r="U19" s="70"/>
      <c r="V19" s="70" t="s">
        <v>100</v>
      </c>
    </row>
    <row r="20" spans="1:22">
      <c r="A20" s="81"/>
      <c r="B20" s="82"/>
      <c r="C20" s="82"/>
      <c r="D20" s="82"/>
      <c r="E20" s="82"/>
      <c r="F20" s="82"/>
      <c r="G20" s="164">
        <f>SUM(G14:G19)</f>
        <v>6256829</v>
      </c>
      <c r="H20" s="82"/>
      <c r="I20" s="82"/>
      <c r="J20" s="82"/>
      <c r="K20" s="84"/>
      <c r="L20" s="84"/>
      <c r="M20" s="84"/>
      <c r="N20" s="84"/>
      <c r="O20" s="84"/>
      <c r="P20" s="84"/>
      <c r="Q20" s="84"/>
      <c r="R20" s="84"/>
      <c r="S20" s="83">
        <f>SUM(S13:S19)</f>
        <v>3185624</v>
      </c>
      <c r="T20" s="82"/>
      <c r="U20" s="82"/>
      <c r="V20" s="82"/>
    </row>
    <row r="21" spans="1:22">
      <c r="A21" s="85"/>
      <c r="B21" s="1"/>
      <c r="C21" s="1"/>
      <c r="D21" s="1"/>
    </row>
    <row r="22" spans="1:22">
      <c r="A22" s="85"/>
      <c r="B22" s="1"/>
      <c r="C22" s="1"/>
      <c r="D22" s="1"/>
    </row>
    <row r="23" spans="1:22">
      <c r="A23" s="85"/>
      <c r="B23" s="1"/>
      <c r="C23" s="1"/>
      <c r="D23" s="1"/>
    </row>
    <row r="24" spans="1:22">
      <c r="A24" s="85"/>
      <c r="B24" s="1"/>
      <c r="C24" s="1"/>
      <c r="D24" s="1"/>
    </row>
    <row r="25" spans="1:22">
      <c r="A25" s="85"/>
      <c r="B25" s="1"/>
      <c r="C25" s="1"/>
      <c r="D25" s="1"/>
    </row>
    <row r="26" spans="1:22">
      <c r="A26" s="85"/>
      <c r="B26" s="1"/>
      <c r="C26" s="1"/>
      <c r="D26" s="1"/>
    </row>
    <row r="27" spans="1:22">
      <c r="A27" s="85"/>
      <c r="B27" s="1"/>
      <c r="C27" s="1"/>
      <c r="D27" s="1"/>
    </row>
    <row r="28" spans="1:22">
      <c r="A28" s="85"/>
      <c r="B28" s="1"/>
      <c r="C28" s="1"/>
      <c r="D28" s="1"/>
    </row>
    <row r="29" spans="1:22">
      <c r="A29" s="85"/>
      <c r="B29" s="1"/>
      <c r="C29" s="1"/>
      <c r="D29" s="1"/>
    </row>
    <row r="30" spans="1:22">
      <c r="A30" s="85"/>
      <c r="B30" s="1"/>
      <c r="C30" s="1"/>
      <c r="D30" s="1"/>
    </row>
    <row r="31" spans="1:22">
      <c r="A31" s="85"/>
      <c r="B31" s="1"/>
      <c r="C31" s="1"/>
      <c r="D31" s="1"/>
    </row>
    <row r="32" spans="1:22">
      <c r="A32" s="85"/>
      <c r="B32" s="1"/>
      <c r="C32" s="1"/>
      <c r="D32" s="1"/>
    </row>
    <row r="33" spans="1:4">
      <c r="A33" s="85"/>
      <c r="B33" s="1"/>
      <c r="C33" s="1"/>
      <c r="D33" s="1"/>
    </row>
    <row r="34" spans="1:4">
      <c r="A34" s="85"/>
      <c r="B34" s="1"/>
      <c r="C34" s="1"/>
      <c r="D34" s="1"/>
    </row>
    <row r="35" spans="1:4">
      <c r="A35" s="85"/>
      <c r="B35" s="1"/>
      <c r="C35" s="1"/>
      <c r="D35" s="1"/>
    </row>
    <row r="36" spans="1:4">
      <c r="A36" s="85"/>
      <c r="B36" s="1"/>
      <c r="C36" s="1"/>
      <c r="D36" s="1"/>
    </row>
    <row r="37" spans="1:4">
      <c r="A37" s="85"/>
      <c r="B37" s="1"/>
      <c r="C37" s="1"/>
      <c r="D37" s="1"/>
    </row>
    <row r="38" spans="1:4">
      <c r="A38" s="85"/>
      <c r="B38" s="1"/>
      <c r="C38" s="1"/>
      <c r="D38" s="1"/>
    </row>
    <row r="39" spans="1:4">
      <c r="A39" s="85"/>
      <c r="B39" s="1"/>
      <c r="C39" s="1"/>
      <c r="D39" s="1"/>
    </row>
    <row r="40" spans="1:4">
      <c r="A40" s="85"/>
      <c r="B40" s="1"/>
      <c r="C40" s="1"/>
      <c r="D40" s="1"/>
    </row>
    <row r="41" spans="1:4">
      <c r="A41" s="85"/>
      <c r="B41" s="1"/>
      <c r="C41" s="1"/>
      <c r="D41" s="1"/>
    </row>
    <row r="42" spans="1:4">
      <c r="A42" s="85"/>
      <c r="B42" s="1"/>
      <c r="C42" s="1"/>
      <c r="D42" s="1"/>
    </row>
    <row r="43" spans="1:4">
      <c r="A43" s="85"/>
      <c r="B43" s="1"/>
      <c r="C43" s="1"/>
      <c r="D43" s="1"/>
    </row>
    <row r="44" spans="1:4">
      <c r="A44" s="85"/>
      <c r="B44" s="1"/>
      <c r="C44" s="1"/>
      <c r="D44" s="1"/>
    </row>
    <row r="45" spans="1:4">
      <c r="A45" s="85"/>
      <c r="B45" s="1"/>
      <c r="C45" s="1"/>
      <c r="D45" s="1"/>
    </row>
    <row r="46" spans="1:4">
      <c r="A46" s="85"/>
      <c r="B46" s="1"/>
      <c r="C46" s="1"/>
      <c r="D46" s="1"/>
    </row>
    <row r="47" spans="1:4">
      <c r="A47" s="85"/>
      <c r="B47" s="1"/>
      <c r="C47" s="1"/>
      <c r="D47" s="1"/>
    </row>
    <row r="48" spans="1:4">
      <c r="A48" s="85"/>
      <c r="B48" s="1"/>
      <c r="C48" s="1"/>
      <c r="D48" s="1"/>
    </row>
    <row r="49" spans="1:4">
      <c r="A49" s="85"/>
      <c r="B49" s="1"/>
      <c r="C49" s="1"/>
      <c r="D49" s="1"/>
    </row>
    <row r="50" spans="1:4">
      <c r="A50" s="85"/>
      <c r="B50" s="1"/>
      <c r="C50" s="1"/>
      <c r="D50" s="1"/>
    </row>
    <row r="51" spans="1:4">
      <c r="A51" s="85"/>
      <c r="B51" s="1"/>
      <c r="C51" s="1"/>
      <c r="D51" s="1"/>
    </row>
    <row r="52" spans="1:4">
      <c r="A52" s="85"/>
      <c r="B52" s="1"/>
      <c r="C52" s="1"/>
      <c r="D52" s="1"/>
    </row>
    <row r="53" spans="1:4">
      <c r="A53" s="85"/>
      <c r="B53" s="1"/>
      <c r="C53" s="1"/>
      <c r="D53" s="1"/>
    </row>
    <row r="54" spans="1:4">
      <c r="A54" s="85"/>
      <c r="B54" s="1"/>
      <c r="C54" s="1"/>
      <c r="D54" s="1"/>
    </row>
    <row r="55" spans="1:4">
      <c r="A55" s="85"/>
      <c r="B55" s="1"/>
      <c r="C55" s="1"/>
      <c r="D55" s="1"/>
    </row>
    <row r="56" spans="1:4">
      <c r="A56" s="85"/>
      <c r="B56" s="1"/>
      <c r="C56" s="1"/>
      <c r="D56" s="1"/>
    </row>
    <row r="57" spans="1:4">
      <c r="A57" s="85"/>
      <c r="B57" s="1"/>
      <c r="C57" s="1"/>
      <c r="D57" s="1"/>
    </row>
    <row r="58" spans="1:4">
      <c r="A58" s="85"/>
      <c r="B58" s="1"/>
      <c r="C58" s="1"/>
      <c r="D58" s="1"/>
    </row>
    <row r="59" spans="1:4">
      <c r="A59" s="85"/>
      <c r="B59" s="1"/>
      <c r="C59" s="1"/>
      <c r="D59" s="1"/>
    </row>
    <row r="60" spans="1:4">
      <c r="A60" s="85"/>
      <c r="B60" s="1"/>
      <c r="C60" s="1"/>
      <c r="D60" s="1"/>
    </row>
    <row r="61" spans="1:4">
      <c r="A61" s="85"/>
      <c r="B61" s="1"/>
      <c r="C61" s="1"/>
      <c r="D61" s="1"/>
    </row>
    <row r="62" spans="1:4">
      <c r="A62" s="85"/>
      <c r="B62" s="1"/>
      <c r="C62" s="1"/>
      <c r="D62" s="1"/>
    </row>
    <row r="63" spans="1:4">
      <c r="A63" s="85"/>
      <c r="B63" s="1"/>
      <c r="C63" s="1"/>
      <c r="D63" s="1"/>
    </row>
    <row r="64" spans="1:4">
      <c r="A64" s="85"/>
      <c r="B64" s="1"/>
      <c r="C64" s="1"/>
      <c r="D64" s="1"/>
    </row>
    <row r="65" spans="1:4">
      <c r="A65" s="85"/>
      <c r="B65" s="1"/>
      <c r="C65" s="1"/>
      <c r="D65" s="1"/>
    </row>
    <row r="66" spans="1:4">
      <c r="A66" s="85"/>
      <c r="B66" s="1"/>
      <c r="C66" s="1"/>
      <c r="D66" s="1"/>
    </row>
    <row r="67" spans="1:4">
      <c r="A67" s="85"/>
      <c r="B67" s="1"/>
      <c r="C67" s="1"/>
      <c r="D67" s="1"/>
    </row>
    <row r="68" spans="1:4">
      <c r="A68" s="85"/>
      <c r="B68" s="1"/>
      <c r="C68" s="1"/>
      <c r="D68" s="1"/>
    </row>
    <row r="69" spans="1:4">
      <c r="A69" s="85"/>
      <c r="B69" s="1"/>
      <c r="C69" s="1"/>
      <c r="D69" s="1"/>
    </row>
    <row r="70" spans="1:4">
      <c r="A70" s="85"/>
      <c r="B70" s="1"/>
      <c r="C70" s="1"/>
      <c r="D70" s="1"/>
    </row>
    <row r="71" spans="1:4">
      <c r="A71" s="85"/>
      <c r="B71" s="1"/>
      <c r="C71" s="1"/>
      <c r="D71" s="1"/>
    </row>
    <row r="72" spans="1:4">
      <c r="A72" s="85"/>
      <c r="B72" s="1"/>
      <c r="C72" s="1"/>
      <c r="D72" s="1"/>
    </row>
    <row r="73" spans="1:4">
      <c r="A73" s="85"/>
      <c r="B73" s="1"/>
      <c r="C73" s="1"/>
      <c r="D73" s="1"/>
    </row>
    <row r="74" spans="1:4">
      <c r="A74" s="85"/>
      <c r="B74" s="1"/>
      <c r="C74" s="1"/>
      <c r="D74" s="1"/>
    </row>
    <row r="75" spans="1:4">
      <c r="A75" s="85"/>
      <c r="B75" s="1"/>
      <c r="C75" s="1"/>
      <c r="D75" s="1"/>
    </row>
    <row r="76" spans="1:4">
      <c r="A76" s="85"/>
      <c r="B76" s="1"/>
      <c r="C76" s="1"/>
      <c r="D76" s="1"/>
    </row>
    <row r="77" spans="1:4">
      <c r="A77" s="85"/>
      <c r="B77" s="1"/>
      <c r="C77" s="1"/>
      <c r="D77" s="1"/>
    </row>
    <row r="78" spans="1:4">
      <c r="A78" s="85"/>
      <c r="B78" s="1"/>
      <c r="C78" s="1"/>
      <c r="D78" s="1"/>
    </row>
    <row r="79" spans="1:4">
      <c r="A79" s="85"/>
      <c r="B79" s="1"/>
      <c r="C79" s="1"/>
      <c r="D79" s="1"/>
    </row>
    <row r="80" spans="1:4">
      <c r="A80" s="85"/>
      <c r="B80" s="1"/>
      <c r="C80" s="1"/>
      <c r="D80" s="1"/>
    </row>
    <row r="81" spans="1:4">
      <c r="A81" s="85"/>
      <c r="B81" s="1"/>
      <c r="C81" s="1"/>
      <c r="D81" s="1"/>
    </row>
    <row r="82" spans="1:4">
      <c r="A82" s="85"/>
      <c r="B82" s="1"/>
      <c r="C82" s="1"/>
      <c r="D82" s="1"/>
    </row>
    <row r="83" spans="1:4">
      <c r="A83" s="85"/>
      <c r="B83" s="1"/>
      <c r="C83" s="1"/>
      <c r="D83" s="1"/>
    </row>
    <row r="84" spans="1:4">
      <c r="A84" s="85"/>
      <c r="B84" s="1"/>
      <c r="C84" s="1"/>
      <c r="D84" s="1"/>
    </row>
    <row r="85" spans="1:4">
      <c r="A85" s="85"/>
      <c r="B85" s="1"/>
      <c r="C85" s="1"/>
      <c r="D85" s="1"/>
    </row>
    <row r="86" spans="1:4">
      <c r="A86" s="85"/>
      <c r="B86" s="1"/>
      <c r="C86" s="1"/>
      <c r="D86" s="1"/>
    </row>
    <row r="87" spans="1:4">
      <c r="A87" s="85"/>
      <c r="B87" s="1"/>
      <c r="C87" s="1"/>
      <c r="D87" s="1"/>
    </row>
    <row r="88" spans="1:4">
      <c r="A88" s="85"/>
      <c r="B88" s="1"/>
      <c r="C88" s="1"/>
      <c r="D88" s="1"/>
    </row>
    <row r="89" spans="1:4">
      <c r="A89" s="85"/>
      <c r="B89" s="1"/>
      <c r="C89" s="1"/>
      <c r="D89" s="1"/>
    </row>
    <row r="90" spans="1:4">
      <c r="A90" s="85"/>
      <c r="B90" s="1"/>
      <c r="C90" s="1"/>
      <c r="D90" s="1"/>
    </row>
    <row r="91" spans="1:4">
      <c r="A91" s="85"/>
      <c r="B91" s="1"/>
      <c r="C91" s="1"/>
      <c r="D91" s="1"/>
    </row>
    <row r="92" spans="1:4">
      <c r="A92" s="85"/>
      <c r="B92" s="1"/>
      <c r="C92" s="1"/>
      <c r="D92" s="1"/>
    </row>
    <row r="93" spans="1:4">
      <c r="A93" s="85"/>
      <c r="B93" s="1"/>
      <c r="C93" s="1"/>
      <c r="D93" s="1"/>
    </row>
    <row r="94" spans="1:4">
      <c r="A94" s="85"/>
      <c r="B94" s="1"/>
      <c r="C94" s="1"/>
      <c r="D94" s="1"/>
    </row>
    <row r="95" spans="1:4">
      <c r="A95" s="85"/>
      <c r="B95" s="1"/>
      <c r="C95" s="1"/>
      <c r="D95" s="1"/>
    </row>
    <row r="96" spans="1:4">
      <c r="A96" s="85"/>
      <c r="B96" s="1"/>
      <c r="C96" s="1"/>
      <c r="D96" s="1"/>
    </row>
    <row r="97" spans="1:4">
      <c r="A97" s="85"/>
      <c r="B97" s="1"/>
      <c r="C97" s="1"/>
      <c r="D97" s="1"/>
    </row>
    <row r="98" spans="1:4">
      <c r="A98" s="85"/>
      <c r="B98" s="1"/>
      <c r="C98" s="1"/>
      <c r="D98" s="1"/>
    </row>
    <row r="99" spans="1:4">
      <c r="A99" s="85"/>
      <c r="B99" s="1"/>
      <c r="C99" s="1"/>
      <c r="D99" s="1"/>
    </row>
    <row r="100" spans="1:4">
      <c r="A100" s="85"/>
      <c r="B100" s="1"/>
      <c r="C100" s="1"/>
      <c r="D100" s="1"/>
    </row>
    <row r="101" spans="1:4">
      <c r="A101" s="85"/>
      <c r="B101" s="1"/>
      <c r="C101" s="1"/>
      <c r="D101" s="1"/>
    </row>
    <row r="102" spans="1:4">
      <c r="A102" s="85"/>
      <c r="B102" s="1"/>
      <c r="C102" s="1"/>
      <c r="D102" s="1"/>
    </row>
    <row r="103" spans="1:4">
      <c r="A103" s="85"/>
      <c r="B103" s="1"/>
      <c r="C103" s="1"/>
      <c r="D103" s="1"/>
    </row>
    <row r="104" spans="1:4">
      <c r="A104" s="85"/>
      <c r="B104" s="1"/>
      <c r="C104" s="1"/>
      <c r="D104" s="1"/>
    </row>
    <row r="105" spans="1:4">
      <c r="A105" s="85"/>
      <c r="B105" s="1"/>
      <c r="C105" s="1"/>
      <c r="D105" s="1"/>
    </row>
    <row r="106" spans="1:4">
      <c r="A106" s="85"/>
      <c r="B106" s="1"/>
      <c r="C106" s="1"/>
      <c r="D106" s="1"/>
    </row>
    <row r="107" spans="1:4">
      <c r="A107" s="85"/>
      <c r="B107" s="1"/>
      <c r="C107" s="1"/>
      <c r="D107" s="1"/>
    </row>
    <row r="108" spans="1:4">
      <c r="A108" s="85"/>
      <c r="B108" s="1"/>
      <c r="C108" s="1"/>
      <c r="D108" s="1"/>
    </row>
    <row r="109" spans="1:4">
      <c r="A109" s="85"/>
      <c r="B109" s="1"/>
      <c r="C109" s="1"/>
      <c r="D109" s="1"/>
    </row>
    <row r="110" spans="1:4">
      <c r="A110" s="85"/>
      <c r="B110" s="1"/>
      <c r="C110" s="1"/>
      <c r="D110" s="1"/>
    </row>
    <row r="111" spans="1:4">
      <c r="A111" s="85"/>
      <c r="B111" s="1"/>
      <c r="C111" s="1"/>
      <c r="D111" s="1"/>
    </row>
    <row r="112" spans="1:4">
      <c r="A112" s="85"/>
      <c r="B112" s="1"/>
      <c r="C112" s="1"/>
      <c r="D112" s="1"/>
    </row>
    <row r="113" spans="1:4">
      <c r="A113" s="85"/>
      <c r="B113" s="1"/>
      <c r="C113" s="1"/>
      <c r="D113" s="1"/>
    </row>
    <row r="114" spans="1:4">
      <c r="A114" s="85"/>
      <c r="B114" s="1"/>
      <c r="C114" s="1"/>
      <c r="D114" s="1"/>
    </row>
    <row r="115" spans="1:4">
      <c r="A115" s="85"/>
      <c r="B115" s="1"/>
      <c r="C115" s="1"/>
      <c r="D115" s="1"/>
    </row>
    <row r="116" spans="1:4">
      <c r="A116" s="85"/>
      <c r="B116" s="1"/>
      <c r="C116" s="1"/>
      <c r="D116" s="1"/>
    </row>
    <row r="117" spans="1:4">
      <c r="A117" s="85"/>
      <c r="B117" s="1"/>
      <c r="C117" s="1"/>
      <c r="D117" s="1"/>
    </row>
    <row r="118" spans="1:4">
      <c r="A118" s="85"/>
      <c r="B118" s="1"/>
      <c r="C118" s="1"/>
      <c r="D118" s="1"/>
    </row>
    <row r="119" spans="1:4">
      <c r="A119" s="85"/>
      <c r="B119" s="1"/>
      <c r="C119" s="1"/>
      <c r="D119" s="1"/>
    </row>
    <row r="120" spans="1:4">
      <c r="A120" s="85"/>
      <c r="B120" s="1"/>
      <c r="C120" s="1"/>
      <c r="D120" s="1"/>
    </row>
    <row r="121" spans="1:4">
      <c r="A121" s="85"/>
      <c r="B121" s="1"/>
      <c r="C121" s="1"/>
      <c r="D121" s="1"/>
    </row>
    <row r="122" spans="1:4">
      <c r="A122" s="85"/>
      <c r="B122" s="1"/>
      <c r="C122" s="1"/>
      <c r="D122" s="1"/>
    </row>
    <row r="123" spans="1:4">
      <c r="A123" s="85"/>
      <c r="B123" s="1"/>
      <c r="C123" s="1"/>
      <c r="D123" s="1"/>
    </row>
    <row r="124" spans="1:4">
      <c r="A124" s="85"/>
      <c r="B124" s="1"/>
      <c r="C124" s="1"/>
      <c r="D124" s="1"/>
    </row>
    <row r="125" spans="1:4">
      <c r="A125" s="85"/>
      <c r="B125" s="1"/>
      <c r="C125" s="1"/>
      <c r="D125" s="1"/>
    </row>
    <row r="126" spans="1:4">
      <c r="A126" s="85"/>
      <c r="B126" s="1"/>
      <c r="C126" s="1"/>
      <c r="D126" s="1"/>
    </row>
    <row r="127" spans="1:4">
      <c r="A127" s="85"/>
      <c r="B127" s="1"/>
      <c r="C127" s="1"/>
      <c r="D127" s="1"/>
    </row>
    <row r="128" spans="1:4">
      <c r="A128" s="85"/>
      <c r="B128" s="1"/>
      <c r="C128" s="1"/>
      <c r="D128" s="1"/>
    </row>
    <row r="129" spans="1:4">
      <c r="A129" s="85"/>
      <c r="B129" s="1"/>
      <c r="C129" s="1"/>
      <c r="D129" s="1"/>
    </row>
    <row r="130" spans="1:4">
      <c r="A130" s="85"/>
      <c r="B130" s="1"/>
      <c r="C130" s="1"/>
      <c r="D130" s="1"/>
    </row>
    <row r="131" spans="1:4">
      <c r="A131" s="85"/>
      <c r="B131" s="1"/>
      <c r="C131" s="1"/>
      <c r="D131" s="1"/>
    </row>
    <row r="132" spans="1:4">
      <c r="A132" s="85"/>
      <c r="B132" s="1"/>
      <c r="C132" s="1"/>
      <c r="D132" s="1"/>
    </row>
    <row r="133" spans="1:4">
      <c r="A133" s="85"/>
      <c r="B133" s="1"/>
      <c r="C133" s="1"/>
      <c r="D133" s="1"/>
    </row>
    <row r="134" spans="1:4">
      <c r="A134" s="85"/>
      <c r="B134" s="1"/>
      <c r="C134" s="1"/>
      <c r="D134" s="1"/>
    </row>
    <row r="135" spans="1:4">
      <c r="A135" s="85"/>
      <c r="B135" s="1"/>
      <c r="C135" s="1"/>
      <c r="D135" s="1"/>
    </row>
    <row r="136" spans="1:4">
      <c r="A136" s="85"/>
      <c r="B136" s="1"/>
      <c r="C136" s="1"/>
      <c r="D136" s="1"/>
    </row>
    <row r="137" spans="1:4">
      <c r="A137" s="85"/>
      <c r="B137" s="1"/>
      <c r="C137" s="1"/>
      <c r="D137" s="1"/>
    </row>
    <row r="138" spans="1:4">
      <c r="A138" s="85"/>
      <c r="B138" s="1"/>
      <c r="C138" s="1"/>
      <c r="D138" s="1"/>
    </row>
    <row r="139" spans="1:4">
      <c r="A139" s="85"/>
      <c r="B139" s="1"/>
      <c r="C139" s="1"/>
      <c r="D139" s="1"/>
    </row>
    <row r="140" spans="1:4">
      <c r="A140" s="85"/>
      <c r="B140" s="1"/>
      <c r="C140" s="1"/>
      <c r="D140" s="1"/>
    </row>
    <row r="141" spans="1:4">
      <c r="A141" s="85"/>
      <c r="B141" s="1"/>
      <c r="C141" s="1"/>
      <c r="D141" s="1"/>
    </row>
    <row r="142" spans="1:4">
      <c r="A142" s="85"/>
      <c r="B142" s="1"/>
      <c r="C142" s="1"/>
      <c r="D142" s="1"/>
    </row>
    <row r="143" spans="1:4">
      <c r="A143" s="85"/>
      <c r="B143" s="1"/>
      <c r="C143" s="1"/>
      <c r="D143" s="1"/>
    </row>
    <row r="144" spans="1:4">
      <c r="A144" s="85"/>
      <c r="B144" s="1"/>
      <c r="C144" s="1"/>
      <c r="D144" s="1"/>
    </row>
    <row r="145" spans="1:4">
      <c r="A145" s="85"/>
      <c r="B145" s="1"/>
      <c r="C145" s="1"/>
      <c r="D145" s="1"/>
    </row>
    <row r="146" spans="1:4">
      <c r="A146" s="85"/>
      <c r="B146" s="1"/>
      <c r="C146" s="1"/>
      <c r="D146" s="1"/>
    </row>
    <row r="147" spans="1:4">
      <c r="A147" s="85"/>
      <c r="B147" s="1"/>
      <c r="C147" s="1"/>
      <c r="D147" s="1"/>
    </row>
    <row r="148" spans="1:4">
      <c r="A148" s="85"/>
      <c r="B148" s="1"/>
      <c r="C148" s="1"/>
      <c r="D148" s="1"/>
    </row>
    <row r="149" spans="1:4">
      <c r="A149" s="85"/>
      <c r="B149" s="1"/>
      <c r="C149" s="1"/>
      <c r="D149" s="1"/>
    </row>
    <row r="150" spans="1:4">
      <c r="A150" s="85"/>
      <c r="B150" s="1"/>
      <c r="C150" s="1"/>
      <c r="D150" s="1"/>
    </row>
    <row r="151" spans="1:4">
      <c r="A151" s="85"/>
      <c r="B151" s="1"/>
      <c r="C151" s="1"/>
      <c r="D151" s="1"/>
    </row>
    <row r="152" spans="1:4">
      <c r="A152" s="85"/>
      <c r="B152" s="1"/>
      <c r="C152" s="1"/>
      <c r="D152" s="1"/>
    </row>
    <row r="153" spans="1:4">
      <c r="A153" s="85"/>
      <c r="B153" s="1"/>
      <c r="C153" s="1"/>
      <c r="D153" s="1"/>
    </row>
    <row r="154" spans="1:4">
      <c r="A154" s="85"/>
      <c r="B154" s="1"/>
      <c r="C154" s="1"/>
      <c r="D154" s="1"/>
    </row>
    <row r="155" spans="1:4">
      <c r="A155" s="85"/>
      <c r="B155" s="1"/>
      <c r="C155" s="1"/>
      <c r="D155" s="1"/>
    </row>
    <row r="156" spans="1:4">
      <c r="A156" s="85"/>
      <c r="B156" s="1"/>
      <c r="C156" s="1"/>
      <c r="D156" s="1"/>
    </row>
  </sheetData>
  <mergeCells count="22">
    <mergeCell ref="A1:V2"/>
    <mergeCell ref="A3:V3"/>
    <mergeCell ref="A4:A7"/>
    <mergeCell ref="B4:B7"/>
    <mergeCell ref="C4:C7"/>
    <mergeCell ref="D4:D7"/>
    <mergeCell ref="E4:E7"/>
    <mergeCell ref="F4:F7"/>
    <mergeCell ref="G4:J4"/>
    <mergeCell ref="T4:T7"/>
    <mergeCell ref="A8:F8"/>
    <mergeCell ref="A13:F13"/>
    <mergeCell ref="U4:U7"/>
    <mergeCell ref="G5:J5"/>
    <mergeCell ref="V5:V7"/>
    <mergeCell ref="G6:G7"/>
    <mergeCell ref="H6:H7"/>
    <mergeCell ref="I6:I7"/>
    <mergeCell ref="J6:J7"/>
    <mergeCell ref="K6:M6"/>
    <mergeCell ref="N6:P6"/>
    <mergeCell ref="Q6:S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9"/>
  <sheetViews>
    <sheetView topLeftCell="A18" workbookViewId="0">
      <selection activeCell="C29" sqref="C29"/>
    </sheetView>
  </sheetViews>
  <sheetFormatPr defaultColWidth="8.85546875" defaultRowHeight="15.75"/>
  <cols>
    <col min="1" max="1" width="12.140625" style="90" customWidth="1"/>
    <col min="2" max="2" width="15.28515625" style="90" customWidth="1"/>
    <col min="3" max="3" width="54.28515625" style="90" customWidth="1"/>
    <col min="4" max="4" width="35.140625" style="90" customWidth="1"/>
    <col min="5" max="5" width="66.28515625" style="90" customWidth="1"/>
    <col min="6" max="6" width="36" style="90" customWidth="1"/>
    <col min="7" max="7" width="25.42578125" style="90" customWidth="1"/>
    <col min="8" max="8" width="24.140625" style="90" customWidth="1"/>
    <col min="9" max="9" width="12.7109375" style="90" customWidth="1"/>
    <col min="10" max="10" width="17.85546875" style="90" customWidth="1"/>
    <col min="11" max="19" width="18.42578125" style="90" customWidth="1"/>
    <col min="20" max="20" width="13.7109375" style="90" customWidth="1"/>
    <col min="21" max="21" width="38.85546875" style="89" customWidth="1"/>
    <col min="22" max="61" width="8.85546875" style="89"/>
    <col min="62" max="16384" width="8.85546875" style="90"/>
  </cols>
  <sheetData>
    <row r="1" spans="1:61" ht="26.25">
      <c r="A1" s="328" t="s">
        <v>139</v>
      </c>
      <c r="B1" s="329"/>
      <c r="C1" s="329"/>
      <c r="D1" s="329"/>
      <c r="E1" s="329"/>
      <c r="F1" s="329"/>
      <c r="G1" s="329"/>
      <c r="H1" s="329"/>
      <c r="I1" s="329"/>
      <c r="J1" s="329"/>
      <c r="K1" s="329"/>
      <c r="L1" s="329"/>
      <c r="M1" s="329"/>
      <c r="N1" s="329"/>
      <c r="O1" s="329"/>
      <c r="P1" s="329"/>
      <c r="Q1" s="329"/>
      <c r="R1" s="329"/>
      <c r="S1" s="329"/>
      <c r="T1" s="329"/>
      <c r="U1" s="330"/>
    </row>
    <row r="2" spans="1:61" ht="18">
      <c r="A2" s="331" t="s">
        <v>7</v>
      </c>
      <c r="B2" s="332" t="s">
        <v>0</v>
      </c>
      <c r="C2" s="333" t="s">
        <v>1</v>
      </c>
      <c r="D2" s="332" t="s">
        <v>8</v>
      </c>
      <c r="E2" s="332" t="s">
        <v>2</v>
      </c>
      <c r="F2" s="332" t="s">
        <v>9</v>
      </c>
      <c r="G2" s="336" t="s">
        <v>14</v>
      </c>
      <c r="H2" s="336"/>
      <c r="I2" s="336"/>
      <c r="J2" s="336"/>
      <c r="K2" s="337" t="s">
        <v>140</v>
      </c>
      <c r="L2" s="338"/>
      <c r="M2" s="339"/>
      <c r="N2" s="337" t="s">
        <v>141</v>
      </c>
      <c r="O2" s="338"/>
      <c r="P2" s="339"/>
      <c r="Q2" s="337" t="s">
        <v>142</v>
      </c>
      <c r="R2" s="338"/>
      <c r="S2" s="339"/>
      <c r="T2" s="332" t="s">
        <v>10</v>
      </c>
      <c r="U2" s="333" t="s">
        <v>16</v>
      </c>
    </row>
    <row r="3" spans="1:61">
      <c r="A3" s="331"/>
      <c r="B3" s="332"/>
      <c r="C3" s="334"/>
      <c r="D3" s="332"/>
      <c r="E3" s="332"/>
      <c r="F3" s="332"/>
      <c r="G3" s="343" t="s">
        <v>11</v>
      </c>
      <c r="H3" s="343" t="s">
        <v>12</v>
      </c>
      <c r="I3" s="343" t="s">
        <v>13</v>
      </c>
      <c r="J3" s="343" t="s">
        <v>3</v>
      </c>
      <c r="K3" s="340"/>
      <c r="L3" s="341"/>
      <c r="M3" s="342"/>
      <c r="N3" s="340"/>
      <c r="O3" s="341"/>
      <c r="P3" s="342"/>
      <c r="Q3" s="340"/>
      <c r="R3" s="341"/>
      <c r="S3" s="342"/>
      <c r="T3" s="332"/>
      <c r="U3" s="334"/>
    </row>
    <row r="4" spans="1:61" ht="69">
      <c r="A4" s="331"/>
      <c r="B4" s="332"/>
      <c r="C4" s="335"/>
      <c r="D4" s="332"/>
      <c r="E4" s="332"/>
      <c r="F4" s="332"/>
      <c r="G4" s="343"/>
      <c r="H4" s="343"/>
      <c r="I4" s="343"/>
      <c r="J4" s="343"/>
      <c r="K4" s="91" t="s">
        <v>4</v>
      </c>
      <c r="L4" s="91" t="s">
        <v>5</v>
      </c>
      <c r="M4" s="91" t="s">
        <v>6</v>
      </c>
      <c r="N4" s="91" t="s">
        <v>4</v>
      </c>
      <c r="O4" s="91" t="s">
        <v>5</v>
      </c>
      <c r="P4" s="91" t="s">
        <v>6</v>
      </c>
      <c r="Q4" s="91" t="s">
        <v>4</v>
      </c>
      <c r="R4" s="91" t="s">
        <v>5</v>
      </c>
      <c r="S4" s="91" t="s">
        <v>6</v>
      </c>
      <c r="T4" s="332"/>
      <c r="U4" s="335"/>
    </row>
    <row r="5" spans="1:61" ht="18">
      <c r="A5" s="92"/>
      <c r="B5" s="92">
        <v>1</v>
      </c>
      <c r="C5" s="92">
        <v>2</v>
      </c>
      <c r="D5" s="92">
        <v>3</v>
      </c>
      <c r="E5" s="92">
        <v>4</v>
      </c>
      <c r="F5" s="92">
        <v>5</v>
      </c>
      <c r="G5" s="92">
        <v>6.1</v>
      </c>
      <c r="H5" s="92">
        <v>6.2</v>
      </c>
      <c r="I5" s="92">
        <v>6.3</v>
      </c>
      <c r="J5" s="92">
        <v>6.4</v>
      </c>
      <c r="K5" s="92"/>
      <c r="L5" s="92"/>
      <c r="M5" s="92"/>
      <c r="N5" s="92"/>
      <c r="O5" s="92"/>
      <c r="P5" s="92"/>
      <c r="Q5" s="92"/>
      <c r="R5" s="92"/>
      <c r="S5" s="92"/>
      <c r="T5" s="92">
        <v>10</v>
      </c>
      <c r="U5" s="93"/>
    </row>
    <row r="6" spans="1:61" s="96" customFormat="1" ht="21" customHeight="1">
      <c r="A6" s="352" t="s">
        <v>143</v>
      </c>
      <c r="B6" s="353"/>
      <c r="C6" s="353"/>
      <c r="D6" s="353"/>
      <c r="E6" s="353"/>
      <c r="F6" s="354"/>
      <c r="G6" s="117"/>
      <c r="H6" s="117"/>
      <c r="I6" s="117"/>
      <c r="J6" s="117"/>
      <c r="K6" s="117"/>
      <c r="L6" s="117"/>
      <c r="M6" s="117"/>
      <c r="N6" s="117"/>
      <c r="O6" s="117"/>
      <c r="P6" s="117"/>
      <c r="Q6" s="117"/>
      <c r="R6" s="117"/>
      <c r="S6" s="117"/>
      <c r="T6" s="117"/>
      <c r="U6" s="94"/>
      <c r="V6" s="95"/>
      <c r="W6" s="95"/>
      <c r="X6" s="95"/>
      <c r="Y6" s="95"/>
      <c r="Z6" s="95"/>
      <c r="AA6" s="95"/>
      <c r="AB6" s="95"/>
      <c r="AC6" s="95"/>
      <c r="AD6" s="95"/>
      <c r="AE6" s="95"/>
      <c r="AF6" s="95"/>
      <c r="AG6" s="95"/>
      <c r="AH6" s="95"/>
      <c r="AI6" s="95"/>
      <c r="AJ6" s="95"/>
      <c r="AK6" s="95"/>
      <c r="AL6" s="95"/>
      <c r="AM6" s="95"/>
      <c r="AN6" s="95"/>
      <c r="AO6" s="95"/>
      <c r="AP6" s="95"/>
      <c r="AQ6" s="95"/>
      <c r="AR6" s="95"/>
      <c r="AS6" s="95"/>
      <c r="AT6" s="95"/>
      <c r="AU6" s="95"/>
      <c r="AV6" s="95"/>
      <c r="AW6" s="95"/>
      <c r="AX6" s="95"/>
      <c r="AY6" s="95"/>
      <c r="AZ6" s="95"/>
      <c r="BA6" s="95"/>
      <c r="BB6" s="95"/>
      <c r="BC6" s="95"/>
      <c r="BD6" s="95"/>
      <c r="BE6" s="95"/>
      <c r="BF6" s="95"/>
      <c r="BG6" s="95"/>
      <c r="BH6" s="95"/>
      <c r="BI6" s="95"/>
    </row>
    <row r="7" spans="1:61" ht="128.25" customHeight="1">
      <c r="A7" s="97">
        <v>1</v>
      </c>
      <c r="B7" s="98" t="s">
        <v>144</v>
      </c>
      <c r="C7" s="99" t="s">
        <v>145</v>
      </c>
      <c r="D7" s="100" t="s">
        <v>146</v>
      </c>
      <c r="E7" s="97" t="s">
        <v>147</v>
      </c>
      <c r="F7" s="97" t="s">
        <v>148</v>
      </c>
      <c r="G7" s="101">
        <v>2000000</v>
      </c>
      <c r="H7" s="102"/>
      <c r="I7" s="103"/>
      <c r="J7" s="103"/>
      <c r="K7" s="101" t="s">
        <v>18</v>
      </c>
      <c r="L7" s="101" t="s">
        <v>149</v>
      </c>
      <c r="M7" s="101">
        <v>2000000</v>
      </c>
      <c r="N7" s="101"/>
      <c r="O7" s="101"/>
      <c r="P7" s="104"/>
      <c r="Q7" s="101"/>
      <c r="R7" s="101"/>
      <c r="S7" s="101"/>
      <c r="T7" s="101"/>
      <c r="U7" s="105" t="s">
        <v>150</v>
      </c>
    </row>
    <row r="8" spans="1:61" ht="128.25" customHeight="1">
      <c r="A8" s="97">
        <v>2</v>
      </c>
      <c r="B8" s="98" t="s">
        <v>144</v>
      </c>
      <c r="C8" s="99" t="s">
        <v>145</v>
      </c>
      <c r="D8" s="100" t="s">
        <v>151</v>
      </c>
      <c r="E8" s="97" t="s">
        <v>147</v>
      </c>
      <c r="F8" s="97" t="s">
        <v>148</v>
      </c>
      <c r="G8" s="101">
        <v>1182748</v>
      </c>
      <c r="H8" s="101"/>
      <c r="I8" s="103"/>
      <c r="J8" s="103"/>
      <c r="K8" s="101" t="s">
        <v>18</v>
      </c>
      <c r="L8" s="101" t="s">
        <v>149</v>
      </c>
      <c r="M8" s="101">
        <v>1182748</v>
      </c>
      <c r="N8" s="101"/>
      <c r="O8" s="101"/>
      <c r="P8" s="104"/>
      <c r="Q8" s="101"/>
      <c r="R8" s="101"/>
      <c r="S8" s="101"/>
      <c r="T8" s="101"/>
      <c r="U8" s="105" t="s">
        <v>150</v>
      </c>
    </row>
    <row r="9" spans="1:61" ht="128.25" customHeight="1">
      <c r="A9" s="97">
        <v>3</v>
      </c>
      <c r="B9" s="98" t="s">
        <v>144</v>
      </c>
      <c r="C9" s="99" t="s">
        <v>145</v>
      </c>
      <c r="D9" s="100" t="s">
        <v>152</v>
      </c>
      <c r="E9" s="97" t="s">
        <v>147</v>
      </c>
      <c r="F9" s="97" t="s">
        <v>148</v>
      </c>
      <c r="G9" s="101">
        <v>3300000</v>
      </c>
      <c r="H9" s="101"/>
      <c r="I9" s="103"/>
      <c r="J9" s="103"/>
      <c r="K9" s="101" t="s">
        <v>18</v>
      </c>
      <c r="L9" s="101" t="s">
        <v>149</v>
      </c>
      <c r="M9" s="101">
        <v>3300000</v>
      </c>
      <c r="N9" s="101"/>
      <c r="O9" s="101"/>
      <c r="P9" s="104"/>
      <c r="Q9" s="101"/>
      <c r="R9" s="101"/>
      <c r="S9" s="101"/>
      <c r="T9" s="101"/>
      <c r="U9" s="105" t="s">
        <v>150</v>
      </c>
    </row>
    <row r="10" spans="1:61" ht="128.25" customHeight="1">
      <c r="A10" s="97">
        <v>4</v>
      </c>
      <c r="B10" s="106" t="s">
        <v>153</v>
      </c>
      <c r="C10" s="107" t="s">
        <v>167</v>
      </c>
      <c r="D10" s="100" t="s">
        <v>154</v>
      </c>
      <c r="E10" s="108" t="s">
        <v>155</v>
      </c>
      <c r="F10" s="97" t="s">
        <v>156</v>
      </c>
      <c r="G10" s="101">
        <v>350000</v>
      </c>
      <c r="H10" s="102"/>
      <c r="I10" s="103"/>
      <c r="J10" s="103"/>
      <c r="K10" s="101" t="s">
        <v>18</v>
      </c>
      <c r="L10" s="101" t="s">
        <v>149</v>
      </c>
      <c r="M10" s="101">
        <v>350000</v>
      </c>
      <c r="N10" s="101"/>
      <c r="O10" s="101"/>
      <c r="P10" s="104"/>
      <c r="Q10" s="101"/>
      <c r="R10" s="101"/>
      <c r="S10" s="101"/>
      <c r="T10" s="101"/>
      <c r="U10" s="109" t="s">
        <v>157</v>
      </c>
    </row>
    <row r="11" spans="1:61" ht="128.25" customHeight="1">
      <c r="A11" s="110"/>
      <c r="B11" s="110"/>
      <c r="C11" s="110"/>
      <c r="D11" s="110"/>
      <c r="E11" s="110"/>
      <c r="F11" s="111"/>
      <c r="G11" s="112">
        <f>SUM(G7:G10)</f>
        <v>6832748</v>
      </c>
      <c r="H11" s="110"/>
      <c r="I11" s="110"/>
      <c r="J11" s="110"/>
      <c r="K11" s="110"/>
      <c r="L11" s="110"/>
      <c r="M11" s="112">
        <f>SUM(M7:M10)</f>
        <v>6832748</v>
      </c>
      <c r="N11" s="101"/>
      <c r="O11" s="101"/>
      <c r="P11" s="104"/>
      <c r="Q11" s="101"/>
      <c r="R11" s="101"/>
      <c r="S11" s="101"/>
      <c r="T11" s="101"/>
      <c r="U11" s="113"/>
    </row>
    <row r="12" spans="1:61" ht="31.5" customHeight="1">
      <c r="A12" s="346" t="s">
        <v>158</v>
      </c>
      <c r="B12" s="347"/>
      <c r="C12" s="347"/>
      <c r="D12" s="347"/>
      <c r="E12" s="347"/>
      <c r="F12" s="348"/>
      <c r="G12" s="344"/>
      <c r="H12" s="344"/>
      <c r="I12" s="344"/>
      <c r="J12" s="344"/>
      <c r="K12" s="344"/>
      <c r="L12" s="344"/>
      <c r="M12" s="344"/>
      <c r="N12" s="101"/>
      <c r="O12" s="101"/>
      <c r="P12" s="104"/>
      <c r="Q12" s="101"/>
      <c r="R12" s="101"/>
      <c r="S12" s="101"/>
      <c r="T12" s="101"/>
      <c r="U12" s="344"/>
    </row>
    <row r="13" spans="1:61" ht="128.25" hidden="1" customHeight="1">
      <c r="A13" s="349"/>
      <c r="B13" s="350"/>
      <c r="C13" s="350"/>
      <c r="D13" s="350"/>
      <c r="E13" s="350"/>
      <c r="F13" s="351"/>
      <c r="G13" s="345"/>
      <c r="H13" s="345"/>
      <c r="I13" s="345"/>
      <c r="J13" s="345"/>
      <c r="K13" s="345"/>
      <c r="L13" s="345"/>
      <c r="M13" s="345"/>
      <c r="N13" s="101"/>
      <c r="O13" s="101"/>
      <c r="P13" s="104"/>
      <c r="Q13" s="101"/>
      <c r="R13" s="101"/>
      <c r="S13" s="101"/>
      <c r="T13" s="101"/>
      <c r="U13" s="345"/>
    </row>
    <row r="14" spans="1:61" ht="128.25" customHeight="1">
      <c r="A14" s="97">
        <v>5</v>
      </c>
      <c r="B14" s="98" t="s">
        <v>144</v>
      </c>
      <c r="C14" s="99" t="s">
        <v>145</v>
      </c>
      <c r="D14" s="114" t="s">
        <v>159</v>
      </c>
      <c r="E14" s="97" t="s">
        <v>147</v>
      </c>
      <c r="F14" s="97" t="s">
        <v>148</v>
      </c>
      <c r="G14" s="104">
        <v>866572</v>
      </c>
      <c r="H14" s="110"/>
      <c r="I14" s="110"/>
      <c r="J14" s="110"/>
      <c r="K14" s="110"/>
      <c r="L14" s="110"/>
      <c r="M14" s="110"/>
      <c r="N14" s="101" t="s">
        <v>160</v>
      </c>
      <c r="O14" s="101" t="s">
        <v>149</v>
      </c>
      <c r="P14" s="104">
        <v>433270</v>
      </c>
      <c r="Q14" s="101" t="s">
        <v>161</v>
      </c>
      <c r="R14" s="101" t="s">
        <v>162</v>
      </c>
      <c r="S14" s="101">
        <v>433270</v>
      </c>
      <c r="T14" s="101"/>
      <c r="U14" s="105" t="s">
        <v>150</v>
      </c>
    </row>
    <row r="15" spans="1:61" ht="128.25" customHeight="1">
      <c r="A15" s="97">
        <v>6</v>
      </c>
      <c r="B15" s="98" t="s">
        <v>144</v>
      </c>
      <c r="C15" s="99" t="s">
        <v>145</v>
      </c>
      <c r="D15" s="114" t="s">
        <v>163</v>
      </c>
      <c r="E15" s="97" t="s">
        <v>147</v>
      </c>
      <c r="F15" s="97" t="s">
        <v>148</v>
      </c>
      <c r="G15" s="104">
        <v>2718423</v>
      </c>
      <c r="H15" s="110"/>
      <c r="I15" s="110"/>
      <c r="J15" s="110"/>
      <c r="K15" s="110"/>
      <c r="L15" s="110"/>
      <c r="M15" s="110"/>
      <c r="N15" s="101" t="s">
        <v>160</v>
      </c>
      <c r="O15" s="101" t="s">
        <v>149</v>
      </c>
      <c r="P15" s="104">
        <v>1360210</v>
      </c>
      <c r="Q15" s="101" t="s">
        <v>161</v>
      </c>
      <c r="R15" s="101" t="s">
        <v>162</v>
      </c>
      <c r="S15" s="101">
        <v>1360210</v>
      </c>
      <c r="T15" s="101"/>
      <c r="U15" s="105" t="s">
        <v>150</v>
      </c>
    </row>
    <row r="16" spans="1:61" ht="128.25" customHeight="1">
      <c r="A16" s="97">
        <v>7</v>
      </c>
      <c r="B16" s="98" t="s">
        <v>144</v>
      </c>
      <c r="C16" s="99" t="s">
        <v>145</v>
      </c>
      <c r="D16" s="114" t="s">
        <v>164</v>
      </c>
      <c r="E16" s="97" t="s">
        <v>147</v>
      </c>
      <c r="F16" s="97" t="s">
        <v>148</v>
      </c>
      <c r="G16" s="104">
        <v>4818143</v>
      </c>
      <c r="H16" s="110"/>
      <c r="I16" s="110"/>
      <c r="J16" s="110"/>
      <c r="K16" s="110"/>
      <c r="L16" s="110"/>
      <c r="M16" s="110"/>
      <c r="N16" s="101" t="s">
        <v>160</v>
      </c>
      <c r="O16" s="101" t="s">
        <v>149</v>
      </c>
      <c r="P16" s="104">
        <v>2408090</v>
      </c>
      <c r="Q16" s="101" t="s">
        <v>161</v>
      </c>
      <c r="R16" s="101" t="s">
        <v>162</v>
      </c>
      <c r="S16" s="101">
        <v>2408090</v>
      </c>
      <c r="T16" s="101"/>
      <c r="U16" s="105" t="s">
        <v>150</v>
      </c>
    </row>
    <row r="17" spans="1:21" ht="128.25" customHeight="1">
      <c r="A17" s="97">
        <v>8</v>
      </c>
      <c r="B17" s="98" t="s">
        <v>144</v>
      </c>
      <c r="C17" s="99" t="s">
        <v>145</v>
      </c>
      <c r="D17" s="114" t="s">
        <v>165</v>
      </c>
      <c r="E17" s="97" t="s">
        <v>147</v>
      </c>
      <c r="F17" s="97" t="s">
        <v>148</v>
      </c>
      <c r="G17" s="104">
        <v>3924028</v>
      </c>
      <c r="H17" s="110"/>
      <c r="I17" s="110"/>
      <c r="J17" s="110"/>
      <c r="K17" s="110"/>
      <c r="L17" s="110"/>
      <c r="M17" s="110"/>
      <c r="N17" s="101" t="s">
        <v>160</v>
      </c>
      <c r="O17" s="101" t="s">
        <v>149</v>
      </c>
      <c r="P17" s="104">
        <v>1952000</v>
      </c>
      <c r="Q17" s="101" t="s">
        <v>161</v>
      </c>
      <c r="R17" s="101" t="s">
        <v>162</v>
      </c>
      <c r="S17" s="101">
        <v>1952000</v>
      </c>
      <c r="T17" s="101"/>
      <c r="U17" s="105" t="s">
        <v>150</v>
      </c>
    </row>
    <row r="18" spans="1:21" ht="128.25" customHeight="1">
      <c r="A18" s="97">
        <v>9</v>
      </c>
      <c r="B18" s="98" t="s">
        <v>144</v>
      </c>
      <c r="C18" s="99" t="s">
        <v>145</v>
      </c>
      <c r="D18" s="115" t="s">
        <v>166</v>
      </c>
      <c r="E18" s="97" t="s">
        <v>147</v>
      </c>
      <c r="F18" s="97" t="s">
        <v>148</v>
      </c>
      <c r="G18" s="104">
        <v>765305</v>
      </c>
      <c r="H18" s="110"/>
      <c r="I18" s="110"/>
      <c r="J18" s="110"/>
      <c r="K18" s="110"/>
      <c r="L18" s="110"/>
      <c r="M18" s="110"/>
      <c r="N18" s="101" t="s">
        <v>160</v>
      </c>
      <c r="O18" s="101" t="s">
        <v>149</v>
      </c>
      <c r="P18" s="104">
        <v>382150</v>
      </c>
      <c r="Q18" s="101" t="s">
        <v>161</v>
      </c>
      <c r="R18" s="101" t="s">
        <v>162</v>
      </c>
      <c r="S18" s="101">
        <v>382150</v>
      </c>
      <c r="T18" s="101"/>
      <c r="U18" s="105" t="s">
        <v>150</v>
      </c>
    </row>
    <row r="19" spans="1:21" ht="21.75" customHeight="1">
      <c r="A19" s="110"/>
      <c r="B19" s="110"/>
      <c r="C19" s="110"/>
      <c r="D19" s="110"/>
      <c r="E19" s="110"/>
      <c r="F19" s="110"/>
      <c r="G19" s="165">
        <f>SUM(G14:G18)</f>
        <v>13092471</v>
      </c>
      <c r="H19" s="110"/>
      <c r="I19" s="110"/>
      <c r="J19" s="110"/>
      <c r="K19" s="110"/>
      <c r="L19" s="110"/>
      <c r="M19" s="110"/>
      <c r="N19" s="101"/>
      <c r="O19" s="101"/>
      <c r="P19" s="116">
        <f>SUM(P14:P18)</f>
        <v>6535720</v>
      </c>
      <c r="Q19" s="110"/>
      <c r="R19" s="110"/>
      <c r="S19" s="116">
        <f>SUM(S14:S18)</f>
        <v>6535720</v>
      </c>
      <c r="T19" s="110"/>
      <c r="U19" s="113"/>
    </row>
  </sheetData>
  <mergeCells count="27">
    <mergeCell ref="J3:J4"/>
    <mergeCell ref="U12:U13"/>
    <mergeCell ref="A12:F13"/>
    <mergeCell ref="G12:G13"/>
    <mergeCell ref="H12:H13"/>
    <mergeCell ref="I12:I13"/>
    <mergeCell ref="J12:J13"/>
    <mergeCell ref="K12:K13"/>
    <mergeCell ref="L12:L13"/>
    <mergeCell ref="M12:M13"/>
    <mergeCell ref="A6:F6"/>
    <mergeCell ref="A1:U1"/>
    <mergeCell ref="A2:A4"/>
    <mergeCell ref="B2:B4"/>
    <mergeCell ref="C2:C4"/>
    <mergeCell ref="D2:D4"/>
    <mergeCell ref="E2:E4"/>
    <mergeCell ref="F2:F4"/>
    <mergeCell ref="G2:J2"/>
    <mergeCell ref="K2:M3"/>
    <mergeCell ref="N2:P3"/>
    <mergeCell ref="Q2:S3"/>
    <mergeCell ref="T2:T4"/>
    <mergeCell ref="U2:U4"/>
    <mergeCell ref="G3:G4"/>
    <mergeCell ref="H3:H4"/>
    <mergeCell ref="I3:I4"/>
  </mergeCell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9"/>
  <sheetViews>
    <sheetView topLeftCell="A37" workbookViewId="0">
      <selection activeCell="H40" sqref="H40"/>
    </sheetView>
  </sheetViews>
  <sheetFormatPr defaultColWidth="9.140625" defaultRowHeight="15"/>
  <cols>
    <col min="1" max="1" width="6.28515625" style="158" customWidth="1"/>
    <col min="2" max="2" width="21.7109375" style="159" customWidth="1"/>
    <col min="3" max="3" width="51.42578125" style="159" customWidth="1"/>
    <col min="4" max="4" width="41.140625" style="160" customWidth="1"/>
    <col min="5" max="5" width="32.42578125" style="118" customWidth="1"/>
    <col min="6" max="6" width="11.42578125" style="118" customWidth="1"/>
    <col min="7" max="7" width="20.28515625" style="118" customWidth="1"/>
    <col min="8" max="8" width="16.5703125" style="118" customWidth="1"/>
    <col min="9" max="9" width="11.42578125" style="118" customWidth="1"/>
    <col min="10" max="10" width="10.7109375" style="118" customWidth="1"/>
    <col min="11" max="12" width="9.28515625" style="161" hidden="1" customWidth="1"/>
    <col min="13" max="13" width="17.140625" style="118" hidden="1" customWidth="1"/>
    <col min="14" max="14" width="11.7109375" style="118" hidden="1" customWidth="1"/>
    <col min="15" max="15" width="12" style="118" hidden="1" customWidth="1"/>
    <col min="16" max="16" width="23.7109375" style="118" hidden="1" customWidth="1"/>
    <col min="17" max="18" width="12" style="118" hidden="1" customWidth="1"/>
    <col min="19" max="22" width="16.5703125" style="118" hidden="1" customWidth="1"/>
    <col min="23" max="23" width="13.42578125" style="118" hidden="1" customWidth="1"/>
    <col min="24" max="24" width="14" style="118" hidden="1" customWidth="1"/>
    <col min="25" max="25" width="16.5703125" style="162" hidden="1" customWidth="1"/>
    <col min="26" max="28" width="16.5703125" style="162" customWidth="1"/>
    <col min="29" max="30" width="18.85546875" style="118" customWidth="1"/>
    <col min="31" max="31" width="16.5703125" style="118" customWidth="1"/>
    <col min="32" max="32" width="32.28515625" style="118" bestFit="1" customWidth="1"/>
    <col min="33" max="33" width="9.140625" style="118"/>
    <col min="34" max="34" width="48.5703125" style="118" customWidth="1"/>
    <col min="35" max="36" width="9.140625" style="118"/>
    <col min="37" max="37" width="16.140625" style="118" customWidth="1"/>
    <col min="38" max="16384" width="9.140625" style="118"/>
  </cols>
  <sheetData>
    <row r="1" spans="1:37" ht="21">
      <c r="A1" s="355" t="s">
        <v>139</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6"/>
    </row>
    <row r="2" spans="1:37" ht="120">
      <c r="A2" s="357" t="s">
        <v>7</v>
      </c>
      <c r="B2" s="358" t="s">
        <v>0</v>
      </c>
      <c r="C2" s="358" t="s">
        <v>1</v>
      </c>
      <c r="D2" s="361" t="s">
        <v>8</v>
      </c>
      <c r="E2" s="364" t="s">
        <v>2</v>
      </c>
      <c r="F2" s="367" t="s">
        <v>9</v>
      </c>
      <c r="G2" s="357" t="s">
        <v>14</v>
      </c>
      <c r="H2" s="357"/>
      <c r="I2" s="357"/>
      <c r="J2" s="357"/>
      <c r="K2" s="119" t="s">
        <v>168</v>
      </c>
      <c r="L2" s="119"/>
      <c r="M2" s="119"/>
      <c r="N2" s="119"/>
      <c r="O2" s="119"/>
      <c r="P2" s="119"/>
      <c r="Q2" s="119"/>
      <c r="R2" s="119"/>
      <c r="S2" s="119"/>
      <c r="T2" s="119"/>
      <c r="U2" s="119"/>
      <c r="V2" s="119"/>
      <c r="W2" s="119"/>
      <c r="X2" s="119"/>
      <c r="Y2" s="119"/>
      <c r="Z2" s="370" t="s">
        <v>23</v>
      </c>
      <c r="AA2" s="371"/>
      <c r="AB2" s="372"/>
      <c r="AC2" s="370" t="s">
        <v>47</v>
      </c>
      <c r="AD2" s="371"/>
      <c r="AE2" s="372"/>
      <c r="AF2" s="370" t="s">
        <v>62</v>
      </c>
      <c r="AG2" s="371"/>
      <c r="AH2" s="372"/>
      <c r="AI2" s="373" t="s">
        <v>15</v>
      </c>
      <c r="AJ2" s="374" t="s">
        <v>10</v>
      </c>
      <c r="AK2" s="367" t="s">
        <v>16</v>
      </c>
    </row>
    <row r="3" spans="1:37">
      <c r="A3" s="357"/>
      <c r="B3" s="359"/>
      <c r="C3" s="359"/>
      <c r="D3" s="362"/>
      <c r="E3" s="365"/>
      <c r="F3" s="368"/>
      <c r="G3" s="375" t="s">
        <v>11</v>
      </c>
      <c r="H3" s="375" t="s">
        <v>12</v>
      </c>
      <c r="I3" s="375" t="s">
        <v>13</v>
      </c>
      <c r="J3" s="375" t="s">
        <v>3</v>
      </c>
      <c r="K3" s="357" t="s">
        <v>169</v>
      </c>
      <c r="L3" s="357"/>
      <c r="M3" s="357"/>
      <c r="N3" s="357" t="s">
        <v>170</v>
      </c>
      <c r="O3" s="357"/>
      <c r="P3" s="357"/>
      <c r="Q3" s="357" t="s">
        <v>171</v>
      </c>
      <c r="R3" s="357"/>
      <c r="S3" s="357"/>
      <c r="T3" s="370" t="s">
        <v>172</v>
      </c>
      <c r="U3" s="371"/>
      <c r="V3" s="372"/>
      <c r="W3" s="370" t="s">
        <v>173</v>
      </c>
      <c r="X3" s="371"/>
      <c r="Y3" s="372"/>
      <c r="Z3" s="367" t="s">
        <v>4</v>
      </c>
      <c r="AA3" s="367" t="s">
        <v>5</v>
      </c>
      <c r="AB3" s="367" t="s">
        <v>6</v>
      </c>
      <c r="AC3" s="367" t="s">
        <v>4</v>
      </c>
      <c r="AD3" s="367" t="s">
        <v>5</v>
      </c>
      <c r="AE3" s="367" t="s">
        <v>6</v>
      </c>
      <c r="AF3" s="367" t="s">
        <v>4</v>
      </c>
      <c r="AG3" s="367" t="s">
        <v>5</v>
      </c>
      <c r="AH3" s="367" t="s">
        <v>6</v>
      </c>
      <c r="AI3" s="373"/>
      <c r="AJ3" s="374"/>
      <c r="AK3" s="368"/>
    </row>
    <row r="4" spans="1:37" ht="58.5">
      <c r="A4" s="357"/>
      <c r="B4" s="360"/>
      <c r="C4" s="360"/>
      <c r="D4" s="363"/>
      <c r="E4" s="366"/>
      <c r="F4" s="369"/>
      <c r="G4" s="375"/>
      <c r="H4" s="375"/>
      <c r="I4" s="375"/>
      <c r="J4" s="375"/>
      <c r="K4" s="120" t="s">
        <v>4</v>
      </c>
      <c r="L4" s="120" t="s">
        <v>5</v>
      </c>
      <c r="M4" s="120" t="s">
        <v>6</v>
      </c>
      <c r="N4" s="120" t="s">
        <v>4</v>
      </c>
      <c r="O4" s="120" t="s">
        <v>5</v>
      </c>
      <c r="P4" s="120" t="s">
        <v>6</v>
      </c>
      <c r="Q4" s="120" t="s">
        <v>4</v>
      </c>
      <c r="R4" s="120" t="s">
        <v>5</v>
      </c>
      <c r="S4" s="120" t="s">
        <v>6</v>
      </c>
      <c r="T4" s="120" t="s">
        <v>4</v>
      </c>
      <c r="U4" s="120" t="s">
        <v>5</v>
      </c>
      <c r="V4" s="120" t="s">
        <v>6</v>
      </c>
      <c r="W4" s="120" t="s">
        <v>4</v>
      </c>
      <c r="X4" s="120" t="s">
        <v>5</v>
      </c>
      <c r="Y4" s="121" t="s">
        <v>6</v>
      </c>
      <c r="Z4" s="369"/>
      <c r="AA4" s="369"/>
      <c r="AB4" s="369"/>
      <c r="AC4" s="369"/>
      <c r="AD4" s="369"/>
      <c r="AE4" s="369"/>
      <c r="AF4" s="369"/>
      <c r="AG4" s="369"/>
      <c r="AH4" s="369"/>
      <c r="AI4" s="373"/>
      <c r="AJ4" s="374"/>
      <c r="AK4" s="369"/>
    </row>
    <row r="5" spans="1:37" ht="18">
      <c r="A5" s="122"/>
      <c r="B5" s="122">
        <v>1</v>
      </c>
      <c r="C5" s="122">
        <v>2</v>
      </c>
      <c r="D5" s="123">
        <v>3</v>
      </c>
      <c r="E5" s="122">
        <v>4</v>
      </c>
      <c r="F5" s="122">
        <v>5</v>
      </c>
      <c r="G5" s="122">
        <v>6.1</v>
      </c>
      <c r="H5" s="122">
        <v>6.2</v>
      </c>
      <c r="I5" s="122">
        <v>6.3</v>
      </c>
      <c r="J5" s="122">
        <v>6.4</v>
      </c>
      <c r="K5" s="124" t="s">
        <v>174</v>
      </c>
      <c r="L5" s="124" t="s">
        <v>175</v>
      </c>
      <c r="M5" s="125" t="s">
        <v>176</v>
      </c>
      <c r="N5" s="125" t="s">
        <v>177</v>
      </c>
      <c r="O5" s="125" t="s">
        <v>178</v>
      </c>
      <c r="P5" s="125" t="s">
        <v>179</v>
      </c>
      <c r="Q5" s="125" t="s">
        <v>180</v>
      </c>
      <c r="R5" s="125" t="s">
        <v>181</v>
      </c>
      <c r="S5" s="125" t="s">
        <v>182</v>
      </c>
      <c r="T5" s="125" t="s">
        <v>183</v>
      </c>
      <c r="U5" s="125" t="s">
        <v>184</v>
      </c>
      <c r="V5" s="125" t="s">
        <v>185</v>
      </c>
      <c r="W5" s="125" t="s">
        <v>186</v>
      </c>
      <c r="X5" s="125" t="s">
        <v>187</v>
      </c>
      <c r="Y5" s="126" t="s">
        <v>188</v>
      </c>
      <c r="Z5" s="125"/>
      <c r="AA5" s="125"/>
      <c r="AB5" s="125"/>
      <c r="AC5" s="125"/>
      <c r="AD5" s="125"/>
      <c r="AE5" s="125"/>
      <c r="AF5" s="125"/>
      <c r="AG5" s="125"/>
      <c r="AH5" s="125"/>
      <c r="AI5" s="122">
        <v>8</v>
      </c>
      <c r="AJ5" s="122">
        <v>9</v>
      </c>
      <c r="AK5" s="122">
        <v>10</v>
      </c>
    </row>
    <row r="6" spans="1:37" ht="18" customHeight="1">
      <c r="A6" s="376" t="s">
        <v>189</v>
      </c>
      <c r="B6" s="377"/>
      <c r="C6" s="377"/>
      <c r="D6" s="377"/>
      <c r="E6" s="377"/>
      <c r="F6" s="378"/>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row>
    <row r="7" spans="1:37" ht="123">
      <c r="A7" s="128">
        <v>1</v>
      </c>
      <c r="B7" s="129" t="s">
        <v>190</v>
      </c>
      <c r="C7" s="130" t="s">
        <v>191</v>
      </c>
      <c r="D7" s="131" t="s">
        <v>192</v>
      </c>
      <c r="E7" s="132" t="s">
        <v>193</v>
      </c>
      <c r="F7" s="133" t="s">
        <v>194</v>
      </c>
      <c r="G7" s="104">
        <v>1000000</v>
      </c>
      <c r="H7" s="73">
        <v>0</v>
      </c>
      <c r="I7" s="134"/>
      <c r="J7" s="135"/>
      <c r="K7" s="136"/>
      <c r="L7" s="136"/>
      <c r="M7" s="134"/>
      <c r="N7" s="136"/>
      <c r="O7" s="136"/>
      <c r="P7" s="137"/>
      <c r="Q7" s="138"/>
      <c r="R7" s="138"/>
      <c r="S7" s="134"/>
      <c r="T7" s="134"/>
      <c r="U7" s="134"/>
      <c r="V7" s="139"/>
      <c r="W7" s="139"/>
      <c r="X7" s="139"/>
      <c r="Y7" s="140"/>
      <c r="Z7" s="141" t="s">
        <v>18</v>
      </c>
      <c r="AA7" s="141" t="s">
        <v>149</v>
      </c>
      <c r="AB7" s="142"/>
      <c r="AC7" s="143"/>
      <c r="AD7" s="144"/>
      <c r="AE7" s="105"/>
      <c r="AF7" s="145"/>
      <c r="AG7" s="145"/>
      <c r="AH7" s="145"/>
      <c r="AI7" s="145"/>
      <c r="AJ7" s="145"/>
      <c r="AK7" s="105" t="s">
        <v>195</v>
      </c>
    </row>
    <row r="8" spans="1:37" ht="123">
      <c r="A8" s="128">
        <v>2</v>
      </c>
      <c r="B8" s="129" t="s">
        <v>190</v>
      </c>
      <c r="C8" s="130" t="s">
        <v>191</v>
      </c>
      <c r="D8" s="141" t="s">
        <v>196</v>
      </c>
      <c r="E8" s="132" t="s">
        <v>197</v>
      </c>
      <c r="F8" s="133" t="s">
        <v>194</v>
      </c>
      <c r="G8" s="73">
        <v>1000000</v>
      </c>
      <c r="H8" s="73">
        <v>0</v>
      </c>
      <c r="I8" s="134"/>
      <c r="J8" s="135"/>
      <c r="K8" s="136"/>
      <c r="L8" s="136"/>
      <c r="M8" s="134"/>
      <c r="N8" s="136"/>
      <c r="O8" s="136"/>
      <c r="P8" s="137"/>
      <c r="Q8" s="138"/>
      <c r="R8" s="138"/>
      <c r="S8" s="134"/>
      <c r="T8" s="134"/>
      <c r="U8" s="134"/>
      <c r="V8" s="139"/>
      <c r="W8" s="139"/>
      <c r="X8" s="139"/>
      <c r="Y8" s="140"/>
      <c r="Z8" s="141" t="s">
        <v>18</v>
      </c>
      <c r="AA8" s="141" t="s">
        <v>149</v>
      </c>
      <c r="AB8" s="142"/>
      <c r="AC8" s="143"/>
      <c r="AD8" s="144"/>
      <c r="AE8" s="132"/>
      <c r="AF8" s="145"/>
      <c r="AG8" s="145"/>
      <c r="AH8" s="145"/>
      <c r="AI8" s="145"/>
      <c r="AJ8" s="145"/>
      <c r="AK8" s="132" t="s">
        <v>198</v>
      </c>
    </row>
    <row r="9" spans="1:37" ht="135">
      <c r="A9" s="128">
        <v>3</v>
      </c>
      <c r="B9" s="129" t="s">
        <v>190</v>
      </c>
      <c r="C9" s="146" t="s">
        <v>199</v>
      </c>
      <c r="D9" s="131" t="s">
        <v>200</v>
      </c>
      <c r="E9" s="147" t="s">
        <v>150</v>
      </c>
      <c r="F9" s="133" t="s">
        <v>194</v>
      </c>
      <c r="G9" s="73">
        <v>800000</v>
      </c>
      <c r="H9" s="73">
        <v>0</v>
      </c>
      <c r="I9" s="134"/>
      <c r="J9" s="135"/>
      <c r="K9" s="136"/>
      <c r="L9" s="136"/>
      <c r="M9" s="134"/>
      <c r="N9" s="136"/>
      <c r="O9" s="136"/>
      <c r="P9" s="137"/>
      <c r="Q9" s="138"/>
      <c r="R9" s="138"/>
      <c r="S9" s="134"/>
      <c r="T9" s="134"/>
      <c r="U9" s="134"/>
      <c r="V9" s="139"/>
      <c r="W9" s="139"/>
      <c r="X9" s="139"/>
      <c r="Y9" s="140"/>
      <c r="Z9" s="141" t="s">
        <v>18</v>
      </c>
      <c r="AA9" s="141" t="s">
        <v>149</v>
      </c>
      <c r="AB9" s="142"/>
      <c r="AC9" s="143"/>
      <c r="AD9" s="144"/>
      <c r="AE9" s="132"/>
      <c r="AF9" s="145"/>
      <c r="AG9" s="145"/>
      <c r="AH9" s="145"/>
      <c r="AI9" s="145"/>
      <c r="AJ9" s="145"/>
      <c r="AK9" s="132" t="s">
        <v>201</v>
      </c>
    </row>
    <row r="10" spans="1:37" ht="135">
      <c r="A10" s="128">
        <v>4</v>
      </c>
      <c r="B10" s="129" t="s">
        <v>190</v>
      </c>
      <c r="C10" s="146" t="s">
        <v>199</v>
      </c>
      <c r="D10" s="141" t="s">
        <v>202</v>
      </c>
      <c r="E10" s="132" t="s">
        <v>150</v>
      </c>
      <c r="F10" s="133" t="s">
        <v>194</v>
      </c>
      <c r="G10" s="73">
        <v>800000</v>
      </c>
      <c r="H10" s="73">
        <v>0</v>
      </c>
      <c r="I10" s="134"/>
      <c r="J10" s="135"/>
      <c r="K10" s="136"/>
      <c r="L10" s="136"/>
      <c r="M10" s="134"/>
      <c r="N10" s="136"/>
      <c r="O10" s="136"/>
      <c r="P10" s="137"/>
      <c r="Q10" s="138"/>
      <c r="R10" s="138"/>
      <c r="S10" s="134"/>
      <c r="T10" s="134"/>
      <c r="U10" s="134"/>
      <c r="V10" s="139"/>
      <c r="W10" s="139"/>
      <c r="X10" s="139"/>
      <c r="Y10" s="140"/>
      <c r="Z10" s="141" t="s">
        <v>18</v>
      </c>
      <c r="AA10" s="141" t="s">
        <v>149</v>
      </c>
      <c r="AB10" s="142"/>
      <c r="AC10" s="143"/>
      <c r="AD10" s="144"/>
      <c r="AE10" s="132"/>
      <c r="AF10" s="145"/>
      <c r="AG10" s="145"/>
      <c r="AH10" s="145"/>
      <c r="AI10" s="145"/>
      <c r="AJ10" s="145"/>
      <c r="AK10" s="132" t="s">
        <v>201</v>
      </c>
    </row>
    <row r="11" spans="1:37" ht="240">
      <c r="A11" s="128">
        <v>5</v>
      </c>
      <c r="B11" s="129" t="s">
        <v>190</v>
      </c>
      <c r="C11" s="148" t="s">
        <v>199</v>
      </c>
      <c r="D11" s="141" t="s">
        <v>203</v>
      </c>
      <c r="E11" s="149" t="s">
        <v>204</v>
      </c>
      <c r="F11" s="133" t="s">
        <v>194</v>
      </c>
      <c r="G11" s="73">
        <v>229042</v>
      </c>
      <c r="H11" s="73">
        <v>0</v>
      </c>
      <c r="I11" s="134"/>
      <c r="J11" s="135"/>
      <c r="K11" s="136"/>
      <c r="L11" s="136"/>
      <c r="M11" s="134"/>
      <c r="N11" s="136"/>
      <c r="O11" s="136"/>
      <c r="P11" s="137"/>
      <c r="Q11" s="138"/>
      <c r="R11" s="138"/>
      <c r="S11" s="134"/>
      <c r="T11" s="134"/>
      <c r="U11" s="134"/>
      <c r="V11" s="139"/>
      <c r="W11" s="139"/>
      <c r="X11" s="139"/>
      <c r="Y11" s="140"/>
      <c r="Z11" s="141" t="s">
        <v>18</v>
      </c>
      <c r="AA11" s="141" t="s">
        <v>149</v>
      </c>
      <c r="AB11" s="142"/>
      <c r="AC11" s="143"/>
      <c r="AD11" s="144"/>
      <c r="AE11" s="105"/>
      <c r="AF11" s="145"/>
      <c r="AG11" s="145"/>
      <c r="AH11" s="145"/>
      <c r="AI11" s="145"/>
      <c r="AJ11" s="145"/>
      <c r="AK11" s="105" t="s">
        <v>150</v>
      </c>
    </row>
    <row r="12" spans="1:37" ht="240">
      <c r="A12" s="128">
        <v>6</v>
      </c>
      <c r="B12" s="129" t="s">
        <v>190</v>
      </c>
      <c r="C12" s="148" t="s">
        <v>199</v>
      </c>
      <c r="D12" s="141" t="s">
        <v>205</v>
      </c>
      <c r="E12" s="149" t="s">
        <v>204</v>
      </c>
      <c r="F12" s="133" t="s">
        <v>194</v>
      </c>
      <c r="G12" s="73">
        <v>211000</v>
      </c>
      <c r="H12" s="73">
        <v>0</v>
      </c>
      <c r="I12" s="134"/>
      <c r="J12" s="135"/>
      <c r="K12" s="136"/>
      <c r="L12" s="136"/>
      <c r="M12" s="134"/>
      <c r="N12" s="136"/>
      <c r="O12" s="136"/>
      <c r="P12" s="137"/>
      <c r="Q12" s="138"/>
      <c r="R12" s="138"/>
      <c r="S12" s="134"/>
      <c r="T12" s="134"/>
      <c r="U12" s="134"/>
      <c r="V12" s="139"/>
      <c r="W12" s="139"/>
      <c r="X12" s="139"/>
      <c r="Y12" s="140"/>
      <c r="Z12" s="141" t="s">
        <v>18</v>
      </c>
      <c r="AA12" s="141" t="s">
        <v>149</v>
      </c>
      <c r="AB12" s="142"/>
      <c r="AC12" s="143"/>
      <c r="AD12" s="144"/>
      <c r="AE12" s="105"/>
      <c r="AF12" s="145"/>
      <c r="AG12" s="145"/>
      <c r="AH12" s="145"/>
      <c r="AI12" s="145"/>
      <c r="AJ12" s="145"/>
      <c r="AK12" s="105" t="s">
        <v>150</v>
      </c>
    </row>
    <row r="13" spans="1:37" ht="240">
      <c r="A13" s="128">
        <v>7</v>
      </c>
      <c r="B13" s="129" t="s">
        <v>190</v>
      </c>
      <c r="C13" s="148" t="s">
        <v>199</v>
      </c>
      <c r="D13" s="141" t="s">
        <v>206</v>
      </c>
      <c r="E13" s="149" t="s">
        <v>204</v>
      </c>
      <c r="F13" s="133" t="s">
        <v>194</v>
      </c>
      <c r="G13" s="73">
        <v>113927</v>
      </c>
      <c r="H13" s="73">
        <v>0</v>
      </c>
      <c r="I13" s="134"/>
      <c r="J13" s="135"/>
      <c r="K13" s="136"/>
      <c r="L13" s="136"/>
      <c r="M13" s="134"/>
      <c r="N13" s="136"/>
      <c r="O13" s="136"/>
      <c r="P13" s="137"/>
      <c r="Q13" s="138"/>
      <c r="R13" s="138"/>
      <c r="S13" s="134"/>
      <c r="T13" s="134"/>
      <c r="U13" s="134"/>
      <c r="V13" s="139"/>
      <c r="W13" s="139"/>
      <c r="X13" s="139"/>
      <c r="Y13" s="140"/>
      <c r="Z13" s="141" t="s">
        <v>18</v>
      </c>
      <c r="AA13" s="141" t="s">
        <v>149</v>
      </c>
      <c r="AB13" s="142"/>
      <c r="AC13" s="143"/>
      <c r="AD13" s="144"/>
      <c r="AE13" s="105"/>
      <c r="AF13" s="145"/>
      <c r="AG13" s="145"/>
      <c r="AH13" s="145"/>
      <c r="AI13" s="145"/>
      <c r="AJ13" s="145"/>
      <c r="AK13" s="105" t="s">
        <v>150</v>
      </c>
    </row>
    <row r="14" spans="1:37" ht="240">
      <c r="A14" s="128">
        <v>8</v>
      </c>
      <c r="B14" s="129" t="s">
        <v>190</v>
      </c>
      <c r="C14" s="148" t="s">
        <v>199</v>
      </c>
      <c r="D14" s="141" t="s">
        <v>207</v>
      </c>
      <c r="E14" s="149" t="s">
        <v>204</v>
      </c>
      <c r="F14" s="133" t="s">
        <v>194</v>
      </c>
      <c r="G14" s="73">
        <v>614219</v>
      </c>
      <c r="H14" s="73">
        <v>0</v>
      </c>
      <c r="I14" s="134"/>
      <c r="J14" s="135"/>
      <c r="K14" s="136"/>
      <c r="L14" s="136"/>
      <c r="M14" s="134"/>
      <c r="N14" s="136"/>
      <c r="O14" s="136"/>
      <c r="P14" s="137"/>
      <c r="Q14" s="138"/>
      <c r="R14" s="138"/>
      <c r="S14" s="134"/>
      <c r="T14" s="134"/>
      <c r="U14" s="134"/>
      <c r="V14" s="139"/>
      <c r="W14" s="139"/>
      <c r="X14" s="139"/>
      <c r="Y14" s="140"/>
      <c r="Z14" s="141" t="s">
        <v>18</v>
      </c>
      <c r="AA14" s="141" t="s">
        <v>149</v>
      </c>
      <c r="AB14" s="142"/>
      <c r="AC14" s="143"/>
      <c r="AD14" s="144"/>
      <c r="AE14" s="105"/>
      <c r="AF14" s="145"/>
      <c r="AG14" s="145"/>
      <c r="AH14" s="145"/>
      <c r="AI14" s="145"/>
      <c r="AJ14" s="145"/>
      <c r="AK14" s="105" t="s">
        <v>150</v>
      </c>
    </row>
    <row r="15" spans="1:37" ht="240">
      <c r="A15" s="128">
        <v>9</v>
      </c>
      <c r="B15" s="129" t="s">
        <v>190</v>
      </c>
      <c r="C15" s="148" t="s">
        <v>199</v>
      </c>
      <c r="D15" s="141" t="s">
        <v>208</v>
      </c>
      <c r="E15" s="149" t="s">
        <v>204</v>
      </c>
      <c r="F15" s="133" t="s">
        <v>194</v>
      </c>
      <c r="G15" s="73">
        <v>862417</v>
      </c>
      <c r="H15" s="73">
        <v>0</v>
      </c>
      <c r="I15" s="134"/>
      <c r="J15" s="135"/>
      <c r="K15" s="136"/>
      <c r="L15" s="136"/>
      <c r="M15" s="134"/>
      <c r="N15" s="136"/>
      <c r="O15" s="136"/>
      <c r="P15" s="137"/>
      <c r="Q15" s="138"/>
      <c r="R15" s="138"/>
      <c r="S15" s="134"/>
      <c r="T15" s="134"/>
      <c r="U15" s="134"/>
      <c r="V15" s="139"/>
      <c r="W15" s="139"/>
      <c r="X15" s="139"/>
      <c r="Y15" s="140"/>
      <c r="Z15" s="141" t="s">
        <v>18</v>
      </c>
      <c r="AA15" s="141" t="s">
        <v>149</v>
      </c>
      <c r="AB15" s="142"/>
      <c r="AC15" s="143"/>
      <c r="AD15" s="144"/>
      <c r="AE15" s="105"/>
      <c r="AF15" s="145"/>
      <c r="AG15" s="145"/>
      <c r="AH15" s="145"/>
      <c r="AI15" s="145"/>
      <c r="AJ15" s="145"/>
      <c r="AK15" s="105" t="s">
        <v>150</v>
      </c>
    </row>
    <row r="16" spans="1:37" ht="240">
      <c r="A16" s="128">
        <v>10</v>
      </c>
      <c r="B16" s="129" t="s">
        <v>190</v>
      </c>
      <c r="C16" s="148" t="s">
        <v>199</v>
      </c>
      <c r="D16" s="141" t="s">
        <v>209</v>
      </c>
      <c r="E16" s="149" t="s">
        <v>204</v>
      </c>
      <c r="F16" s="133" t="s">
        <v>194</v>
      </c>
      <c r="G16" s="73">
        <v>623452</v>
      </c>
      <c r="H16" s="73">
        <v>0</v>
      </c>
      <c r="I16" s="134"/>
      <c r="J16" s="135"/>
      <c r="K16" s="136"/>
      <c r="L16" s="136"/>
      <c r="M16" s="134"/>
      <c r="N16" s="136"/>
      <c r="O16" s="136"/>
      <c r="P16" s="137"/>
      <c r="Q16" s="138"/>
      <c r="R16" s="138"/>
      <c r="S16" s="134"/>
      <c r="T16" s="134"/>
      <c r="U16" s="134"/>
      <c r="V16" s="139"/>
      <c r="W16" s="139"/>
      <c r="X16" s="139"/>
      <c r="Y16" s="140"/>
      <c r="Z16" s="141" t="s">
        <v>18</v>
      </c>
      <c r="AA16" s="141" t="s">
        <v>149</v>
      </c>
      <c r="AB16" s="142"/>
      <c r="AC16" s="143"/>
      <c r="AD16" s="144"/>
      <c r="AE16" s="105"/>
      <c r="AF16" s="145"/>
      <c r="AG16" s="145"/>
      <c r="AH16" s="145"/>
      <c r="AI16" s="145"/>
      <c r="AJ16" s="145"/>
      <c r="AK16" s="105" t="s">
        <v>150</v>
      </c>
    </row>
    <row r="17" spans="1:37" ht="240">
      <c r="A17" s="128">
        <v>11</v>
      </c>
      <c r="B17" s="129" t="s">
        <v>190</v>
      </c>
      <c r="C17" s="148" t="s">
        <v>199</v>
      </c>
      <c r="D17" s="141" t="s">
        <v>210</v>
      </c>
      <c r="E17" s="149" t="s">
        <v>204</v>
      </c>
      <c r="F17" s="133" t="s">
        <v>194</v>
      </c>
      <c r="G17" s="73">
        <v>433322</v>
      </c>
      <c r="H17" s="73">
        <v>0</v>
      </c>
      <c r="I17" s="134"/>
      <c r="J17" s="135"/>
      <c r="K17" s="136"/>
      <c r="L17" s="136"/>
      <c r="M17" s="134"/>
      <c r="N17" s="136"/>
      <c r="O17" s="136"/>
      <c r="P17" s="137"/>
      <c r="Q17" s="138"/>
      <c r="R17" s="138"/>
      <c r="S17" s="134"/>
      <c r="T17" s="134"/>
      <c r="U17" s="134"/>
      <c r="V17" s="139"/>
      <c r="W17" s="139"/>
      <c r="X17" s="139"/>
      <c r="Y17" s="140"/>
      <c r="Z17" s="141" t="s">
        <v>18</v>
      </c>
      <c r="AA17" s="141" t="s">
        <v>149</v>
      </c>
      <c r="AB17" s="142"/>
      <c r="AC17" s="143"/>
      <c r="AD17" s="144"/>
      <c r="AE17" s="105"/>
      <c r="AF17" s="145"/>
      <c r="AG17" s="145"/>
      <c r="AH17" s="145"/>
      <c r="AI17" s="145"/>
      <c r="AJ17" s="145"/>
      <c r="AK17" s="105" t="s">
        <v>150</v>
      </c>
    </row>
    <row r="18" spans="1:37" ht="240">
      <c r="A18" s="128">
        <v>12</v>
      </c>
      <c r="B18" s="129" t="s">
        <v>190</v>
      </c>
      <c r="C18" s="148" t="s">
        <v>199</v>
      </c>
      <c r="D18" s="141" t="s">
        <v>211</v>
      </c>
      <c r="E18" s="149" t="s">
        <v>204</v>
      </c>
      <c r="F18" s="133" t="s">
        <v>194</v>
      </c>
      <c r="G18" s="73">
        <v>907683</v>
      </c>
      <c r="H18" s="73">
        <v>0</v>
      </c>
      <c r="I18" s="134"/>
      <c r="J18" s="135"/>
      <c r="K18" s="136"/>
      <c r="L18" s="136"/>
      <c r="M18" s="134"/>
      <c r="N18" s="136"/>
      <c r="O18" s="136"/>
      <c r="P18" s="137"/>
      <c r="Q18" s="138"/>
      <c r="R18" s="138"/>
      <c r="S18" s="134"/>
      <c r="T18" s="134"/>
      <c r="U18" s="134"/>
      <c r="V18" s="139"/>
      <c r="W18" s="139"/>
      <c r="X18" s="139"/>
      <c r="Y18" s="140"/>
      <c r="Z18" s="141" t="s">
        <v>18</v>
      </c>
      <c r="AA18" s="141" t="s">
        <v>149</v>
      </c>
      <c r="AB18" s="142"/>
      <c r="AC18" s="143"/>
      <c r="AD18" s="144"/>
      <c r="AE18" s="105"/>
      <c r="AF18" s="145"/>
      <c r="AG18" s="145"/>
      <c r="AH18" s="145"/>
      <c r="AI18" s="145"/>
      <c r="AJ18" s="145"/>
      <c r="AK18" s="105" t="s">
        <v>150</v>
      </c>
    </row>
    <row r="19" spans="1:37" ht="240">
      <c r="A19" s="128">
        <v>13</v>
      </c>
      <c r="B19" s="129" t="s">
        <v>190</v>
      </c>
      <c r="C19" s="148" t="s">
        <v>199</v>
      </c>
      <c r="D19" s="141" t="s">
        <v>212</v>
      </c>
      <c r="E19" s="149" t="s">
        <v>204</v>
      </c>
      <c r="F19" s="133" t="s">
        <v>194</v>
      </c>
      <c r="G19" s="73">
        <v>399972</v>
      </c>
      <c r="H19" s="73">
        <v>0</v>
      </c>
      <c r="I19" s="134"/>
      <c r="J19" s="135"/>
      <c r="K19" s="136"/>
      <c r="L19" s="136"/>
      <c r="M19" s="134"/>
      <c r="N19" s="136"/>
      <c r="O19" s="136"/>
      <c r="P19" s="137"/>
      <c r="Q19" s="138"/>
      <c r="R19" s="138"/>
      <c r="S19" s="134"/>
      <c r="T19" s="134"/>
      <c r="U19" s="134"/>
      <c r="V19" s="139"/>
      <c r="W19" s="139"/>
      <c r="X19" s="139"/>
      <c r="Y19" s="140"/>
      <c r="Z19" s="141" t="s">
        <v>18</v>
      </c>
      <c r="AA19" s="141" t="s">
        <v>149</v>
      </c>
      <c r="AB19" s="142"/>
      <c r="AC19" s="143"/>
      <c r="AD19" s="144"/>
      <c r="AE19" s="105"/>
      <c r="AF19" s="145"/>
      <c r="AG19" s="145"/>
      <c r="AH19" s="145"/>
      <c r="AI19" s="145"/>
      <c r="AJ19" s="145"/>
      <c r="AK19" s="105" t="s">
        <v>150</v>
      </c>
    </row>
    <row r="20" spans="1:37" ht="240">
      <c r="A20" s="128">
        <v>14</v>
      </c>
      <c r="B20" s="129" t="s">
        <v>190</v>
      </c>
      <c r="C20" s="148" t="s">
        <v>199</v>
      </c>
      <c r="D20" s="141" t="s">
        <v>213</v>
      </c>
      <c r="E20" s="149" t="s">
        <v>204</v>
      </c>
      <c r="F20" s="133" t="s">
        <v>194</v>
      </c>
      <c r="G20" s="73">
        <v>692835</v>
      </c>
      <c r="H20" s="73">
        <v>0</v>
      </c>
      <c r="I20" s="134"/>
      <c r="J20" s="135"/>
      <c r="K20" s="136"/>
      <c r="L20" s="136"/>
      <c r="M20" s="134"/>
      <c r="N20" s="136"/>
      <c r="O20" s="136"/>
      <c r="P20" s="137"/>
      <c r="Q20" s="138"/>
      <c r="R20" s="138"/>
      <c r="S20" s="134"/>
      <c r="T20" s="134"/>
      <c r="U20" s="134"/>
      <c r="V20" s="139"/>
      <c r="W20" s="139"/>
      <c r="X20" s="139"/>
      <c r="Y20" s="140"/>
      <c r="Z20" s="141" t="s">
        <v>18</v>
      </c>
      <c r="AA20" s="141" t="s">
        <v>149</v>
      </c>
      <c r="AB20" s="142"/>
      <c r="AC20" s="143"/>
      <c r="AD20" s="144"/>
      <c r="AE20" s="105"/>
      <c r="AF20" s="145"/>
      <c r="AG20" s="145"/>
      <c r="AH20" s="145"/>
      <c r="AI20" s="145"/>
      <c r="AJ20" s="145"/>
      <c r="AK20" s="105" t="s">
        <v>150</v>
      </c>
    </row>
    <row r="21" spans="1:37" ht="240">
      <c r="A21" s="128">
        <v>15</v>
      </c>
      <c r="B21" s="129" t="s">
        <v>190</v>
      </c>
      <c r="C21" s="148" t="s">
        <v>199</v>
      </c>
      <c r="D21" s="141" t="s">
        <v>214</v>
      </c>
      <c r="E21" s="149" t="s">
        <v>204</v>
      </c>
      <c r="F21" s="133" t="s">
        <v>194</v>
      </c>
      <c r="G21" s="73">
        <v>963344</v>
      </c>
      <c r="H21" s="73">
        <v>0</v>
      </c>
      <c r="I21" s="134"/>
      <c r="J21" s="135"/>
      <c r="K21" s="136"/>
      <c r="L21" s="136"/>
      <c r="M21" s="134"/>
      <c r="N21" s="136"/>
      <c r="O21" s="136"/>
      <c r="P21" s="137"/>
      <c r="Q21" s="138"/>
      <c r="R21" s="138"/>
      <c r="S21" s="134"/>
      <c r="T21" s="134"/>
      <c r="U21" s="134"/>
      <c r="V21" s="139"/>
      <c r="W21" s="139"/>
      <c r="X21" s="139"/>
      <c r="Y21" s="140"/>
      <c r="Z21" s="141" t="s">
        <v>18</v>
      </c>
      <c r="AA21" s="141" t="s">
        <v>149</v>
      </c>
      <c r="AB21" s="142"/>
      <c r="AC21" s="143"/>
      <c r="AD21" s="144"/>
      <c r="AE21" s="105"/>
      <c r="AF21" s="145"/>
      <c r="AG21" s="145"/>
      <c r="AH21" s="145"/>
      <c r="AI21" s="145"/>
      <c r="AJ21" s="145"/>
      <c r="AK21" s="105" t="s">
        <v>150</v>
      </c>
    </row>
    <row r="22" spans="1:37" ht="240">
      <c r="A22" s="128">
        <v>16</v>
      </c>
      <c r="B22" s="129" t="s">
        <v>190</v>
      </c>
      <c r="C22" s="148" t="s">
        <v>199</v>
      </c>
      <c r="D22" s="141" t="s">
        <v>215</v>
      </c>
      <c r="E22" s="149" t="s">
        <v>204</v>
      </c>
      <c r="F22" s="133" t="s">
        <v>194</v>
      </c>
      <c r="G22" s="73">
        <v>138542</v>
      </c>
      <c r="H22" s="73">
        <v>0</v>
      </c>
      <c r="I22" s="134"/>
      <c r="J22" s="135"/>
      <c r="K22" s="136"/>
      <c r="L22" s="136"/>
      <c r="M22" s="134"/>
      <c r="N22" s="136"/>
      <c r="O22" s="136"/>
      <c r="P22" s="137"/>
      <c r="Q22" s="138"/>
      <c r="R22" s="138"/>
      <c r="S22" s="134"/>
      <c r="T22" s="134"/>
      <c r="U22" s="134"/>
      <c r="V22" s="139"/>
      <c r="W22" s="139"/>
      <c r="X22" s="139"/>
      <c r="Y22" s="140"/>
      <c r="Z22" s="141" t="s">
        <v>18</v>
      </c>
      <c r="AA22" s="141" t="s">
        <v>149</v>
      </c>
      <c r="AB22" s="142"/>
      <c r="AC22" s="143"/>
      <c r="AD22" s="144"/>
      <c r="AE22" s="105"/>
      <c r="AF22" s="145"/>
      <c r="AG22" s="145"/>
      <c r="AH22" s="145"/>
      <c r="AI22" s="145"/>
      <c r="AJ22" s="145"/>
      <c r="AK22" s="105" t="s">
        <v>150</v>
      </c>
    </row>
    <row r="23" spans="1:37" ht="240">
      <c r="A23" s="128">
        <v>17</v>
      </c>
      <c r="B23" s="129" t="s">
        <v>190</v>
      </c>
      <c r="C23" s="148" t="s">
        <v>199</v>
      </c>
      <c r="D23" s="141" t="s">
        <v>216</v>
      </c>
      <c r="E23" s="149" t="s">
        <v>204</v>
      </c>
      <c r="F23" s="133" t="s">
        <v>194</v>
      </c>
      <c r="G23" s="73">
        <v>1108290</v>
      </c>
      <c r="H23" s="73">
        <v>0</v>
      </c>
      <c r="I23" s="134"/>
      <c r="J23" s="135"/>
      <c r="K23" s="136"/>
      <c r="L23" s="136"/>
      <c r="M23" s="134"/>
      <c r="N23" s="136"/>
      <c r="O23" s="136"/>
      <c r="P23" s="137"/>
      <c r="Q23" s="138"/>
      <c r="R23" s="138"/>
      <c r="S23" s="134"/>
      <c r="T23" s="134"/>
      <c r="U23" s="134"/>
      <c r="V23" s="139"/>
      <c r="W23" s="139"/>
      <c r="X23" s="139"/>
      <c r="Y23" s="140"/>
      <c r="Z23" s="141" t="s">
        <v>18</v>
      </c>
      <c r="AA23" s="141" t="s">
        <v>149</v>
      </c>
      <c r="AB23" s="142"/>
      <c r="AC23" s="143"/>
      <c r="AD23" s="144"/>
      <c r="AE23" s="105"/>
      <c r="AF23" s="145"/>
      <c r="AG23" s="145"/>
      <c r="AH23" s="145"/>
      <c r="AI23" s="145"/>
      <c r="AJ23" s="145"/>
      <c r="AK23" s="105" t="s">
        <v>150</v>
      </c>
    </row>
    <row r="24" spans="1:37" ht="240">
      <c r="A24" s="128">
        <v>18</v>
      </c>
      <c r="B24" s="129" t="s">
        <v>190</v>
      </c>
      <c r="C24" s="148" t="s">
        <v>199</v>
      </c>
      <c r="D24" s="141" t="s">
        <v>217</v>
      </c>
      <c r="E24" s="149" t="s">
        <v>204</v>
      </c>
      <c r="F24" s="133" t="s">
        <v>194</v>
      </c>
      <c r="G24" s="73">
        <v>680897</v>
      </c>
      <c r="H24" s="73">
        <v>0</v>
      </c>
      <c r="I24" s="134"/>
      <c r="J24" s="135"/>
      <c r="K24" s="136"/>
      <c r="L24" s="136"/>
      <c r="M24" s="134"/>
      <c r="N24" s="136"/>
      <c r="O24" s="136"/>
      <c r="P24" s="137"/>
      <c r="Q24" s="138"/>
      <c r="R24" s="138"/>
      <c r="S24" s="134"/>
      <c r="T24" s="134"/>
      <c r="U24" s="134"/>
      <c r="V24" s="139"/>
      <c r="W24" s="139"/>
      <c r="X24" s="139"/>
      <c r="Y24" s="140"/>
      <c r="Z24" s="141" t="s">
        <v>18</v>
      </c>
      <c r="AA24" s="141" t="s">
        <v>149</v>
      </c>
      <c r="AB24" s="142"/>
      <c r="AC24" s="143"/>
      <c r="AD24" s="144"/>
      <c r="AE24" s="105"/>
      <c r="AF24" s="145"/>
      <c r="AG24" s="145"/>
      <c r="AH24" s="145"/>
      <c r="AI24" s="145"/>
      <c r="AJ24" s="145"/>
      <c r="AK24" s="105" t="s">
        <v>150</v>
      </c>
    </row>
    <row r="25" spans="1:37" ht="240">
      <c r="A25" s="128">
        <v>19</v>
      </c>
      <c r="B25" s="129" t="s">
        <v>190</v>
      </c>
      <c r="C25" s="148" t="s">
        <v>199</v>
      </c>
      <c r="D25" s="141" t="s">
        <v>218</v>
      </c>
      <c r="E25" s="149" t="s">
        <v>204</v>
      </c>
      <c r="F25" s="133" t="s">
        <v>194</v>
      </c>
      <c r="G25" s="73">
        <v>311118</v>
      </c>
      <c r="H25" s="73">
        <v>0</v>
      </c>
      <c r="I25" s="134"/>
      <c r="J25" s="135"/>
      <c r="K25" s="136"/>
      <c r="L25" s="136"/>
      <c r="M25" s="134"/>
      <c r="N25" s="136"/>
      <c r="O25" s="136"/>
      <c r="P25" s="137"/>
      <c r="Q25" s="138"/>
      <c r="R25" s="138"/>
      <c r="S25" s="134"/>
      <c r="T25" s="134"/>
      <c r="U25" s="134"/>
      <c r="V25" s="139"/>
      <c r="W25" s="139"/>
      <c r="X25" s="139"/>
      <c r="Y25" s="140"/>
      <c r="Z25" s="141" t="s">
        <v>18</v>
      </c>
      <c r="AA25" s="141" t="s">
        <v>149</v>
      </c>
      <c r="AB25" s="142"/>
      <c r="AC25" s="143"/>
      <c r="AD25" s="144"/>
      <c r="AE25" s="105"/>
      <c r="AF25" s="145"/>
      <c r="AG25" s="145"/>
      <c r="AH25" s="145"/>
      <c r="AI25" s="145"/>
      <c r="AJ25" s="145"/>
      <c r="AK25" s="105" t="s">
        <v>150</v>
      </c>
    </row>
    <row r="26" spans="1:37" ht="240">
      <c r="A26" s="128">
        <v>20</v>
      </c>
      <c r="B26" s="129" t="s">
        <v>190</v>
      </c>
      <c r="C26" s="148" t="s">
        <v>199</v>
      </c>
      <c r="D26" s="150" t="s">
        <v>219</v>
      </c>
      <c r="E26" s="149" t="s">
        <v>204</v>
      </c>
      <c r="F26" s="133" t="s">
        <v>194</v>
      </c>
      <c r="G26" s="73">
        <v>264493</v>
      </c>
      <c r="H26" s="73">
        <v>0</v>
      </c>
      <c r="I26" s="134"/>
      <c r="J26" s="135"/>
      <c r="K26" s="136"/>
      <c r="L26" s="136"/>
      <c r="M26" s="134"/>
      <c r="N26" s="136"/>
      <c r="O26" s="136"/>
      <c r="P26" s="137"/>
      <c r="Q26" s="138"/>
      <c r="R26" s="138"/>
      <c r="S26" s="134"/>
      <c r="T26" s="134"/>
      <c r="U26" s="134"/>
      <c r="V26" s="139"/>
      <c r="W26" s="139"/>
      <c r="X26" s="139"/>
      <c r="Y26" s="140"/>
      <c r="Z26" s="141" t="s">
        <v>18</v>
      </c>
      <c r="AA26" s="141" t="s">
        <v>149</v>
      </c>
      <c r="AB26" s="142"/>
      <c r="AC26" s="143"/>
      <c r="AD26" s="144"/>
      <c r="AE26" s="105"/>
      <c r="AF26" s="145"/>
      <c r="AG26" s="145"/>
      <c r="AH26" s="145"/>
      <c r="AI26" s="145"/>
      <c r="AJ26" s="145"/>
      <c r="AK26" s="105" t="s">
        <v>150</v>
      </c>
    </row>
    <row r="27" spans="1:37" ht="240">
      <c r="A27" s="128">
        <v>21</v>
      </c>
      <c r="B27" s="129" t="s">
        <v>190</v>
      </c>
      <c r="C27" s="148" t="s">
        <v>199</v>
      </c>
      <c r="D27" s="150" t="s">
        <v>220</v>
      </c>
      <c r="E27" s="149" t="s">
        <v>204</v>
      </c>
      <c r="F27" s="133" t="s">
        <v>194</v>
      </c>
      <c r="G27" s="73">
        <v>667331</v>
      </c>
      <c r="H27" s="73">
        <v>0</v>
      </c>
      <c r="I27" s="134"/>
      <c r="J27" s="135"/>
      <c r="K27" s="136"/>
      <c r="L27" s="136"/>
      <c r="M27" s="134"/>
      <c r="N27" s="136"/>
      <c r="O27" s="136"/>
      <c r="P27" s="137"/>
      <c r="Q27" s="138"/>
      <c r="R27" s="138"/>
      <c r="S27" s="134"/>
      <c r="T27" s="134"/>
      <c r="U27" s="134"/>
      <c r="V27" s="139"/>
      <c r="W27" s="139"/>
      <c r="X27" s="139"/>
      <c r="Y27" s="140"/>
      <c r="Z27" s="141" t="s">
        <v>18</v>
      </c>
      <c r="AA27" s="141" t="s">
        <v>149</v>
      </c>
      <c r="AB27" s="142"/>
      <c r="AC27" s="143"/>
      <c r="AD27" s="144"/>
      <c r="AE27" s="105"/>
      <c r="AF27" s="145"/>
      <c r="AG27" s="145"/>
      <c r="AH27" s="145"/>
      <c r="AI27" s="145"/>
      <c r="AJ27" s="145"/>
      <c r="AK27" s="105" t="s">
        <v>150</v>
      </c>
    </row>
    <row r="28" spans="1:37" ht="240">
      <c r="A28" s="128">
        <v>22</v>
      </c>
      <c r="B28" s="129" t="s">
        <v>190</v>
      </c>
      <c r="C28" s="148" t="s">
        <v>199</v>
      </c>
      <c r="D28" s="141" t="s">
        <v>221</v>
      </c>
      <c r="E28" s="149" t="s">
        <v>204</v>
      </c>
      <c r="F28" s="133" t="s">
        <v>194</v>
      </c>
      <c r="G28" s="73">
        <v>203351</v>
      </c>
      <c r="H28" s="73">
        <v>0</v>
      </c>
      <c r="I28" s="134"/>
      <c r="J28" s="135"/>
      <c r="K28" s="136"/>
      <c r="L28" s="136"/>
      <c r="M28" s="134"/>
      <c r="N28" s="136"/>
      <c r="O28" s="136"/>
      <c r="P28" s="137"/>
      <c r="Q28" s="138"/>
      <c r="R28" s="138"/>
      <c r="S28" s="134"/>
      <c r="T28" s="134"/>
      <c r="U28" s="134"/>
      <c r="V28" s="139"/>
      <c r="W28" s="139"/>
      <c r="X28" s="139"/>
      <c r="Y28" s="140"/>
      <c r="Z28" s="141" t="s">
        <v>18</v>
      </c>
      <c r="AA28" s="141" t="s">
        <v>149</v>
      </c>
      <c r="AB28" s="142"/>
      <c r="AC28" s="143"/>
      <c r="AD28" s="144"/>
      <c r="AE28" s="105"/>
      <c r="AF28" s="145"/>
      <c r="AG28" s="145"/>
      <c r="AH28" s="145"/>
      <c r="AI28" s="145"/>
      <c r="AJ28" s="145"/>
      <c r="AK28" s="105" t="s">
        <v>150</v>
      </c>
    </row>
    <row r="29" spans="1:37" ht="240">
      <c r="A29" s="128">
        <v>23</v>
      </c>
      <c r="B29" s="129" t="s">
        <v>190</v>
      </c>
      <c r="C29" s="148" t="s">
        <v>199</v>
      </c>
      <c r="D29" s="141" t="s">
        <v>222</v>
      </c>
      <c r="E29" s="149" t="s">
        <v>204</v>
      </c>
      <c r="F29" s="133" t="s">
        <v>194</v>
      </c>
      <c r="G29" s="73">
        <v>154488</v>
      </c>
      <c r="H29" s="73">
        <v>0</v>
      </c>
      <c r="I29" s="134"/>
      <c r="J29" s="135"/>
      <c r="K29" s="136"/>
      <c r="L29" s="136"/>
      <c r="M29" s="134"/>
      <c r="N29" s="136"/>
      <c r="O29" s="136"/>
      <c r="P29" s="137"/>
      <c r="Q29" s="138"/>
      <c r="R29" s="138"/>
      <c r="S29" s="134"/>
      <c r="T29" s="134"/>
      <c r="U29" s="134"/>
      <c r="V29" s="139"/>
      <c r="W29" s="139"/>
      <c r="X29" s="139"/>
      <c r="Y29" s="140"/>
      <c r="Z29" s="141" t="s">
        <v>18</v>
      </c>
      <c r="AA29" s="141" t="s">
        <v>149</v>
      </c>
      <c r="AB29" s="142"/>
      <c r="AC29" s="143"/>
      <c r="AD29" s="144"/>
      <c r="AE29" s="105"/>
      <c r="AF29" s="145"/>
      <c r="AG29" s="145"/>
      <c r="AH29" s="145"/>
      <c r="AI29" s="145"/>
      <c r="AJ29" s="145"/>
      <c r="AK29" s="105" t="s">
        <v>150</v>
      </c>
    </row>
    <row r="30" spans="1:37" ht="240">
      <c r="A30" s="128">
        <v>24</v>
      </c>
      <c r="B30" s="129" t="s">
        <v>190</v>
      </c>
      <c r="C30" s="148" t="s">
        <v>199</v>
      </c>
      <c r="D30" s="150" t="s">
        <v>223</v>
      </c>
      <c r="E30" s="149" t="s">
        <v>204</v>
      </c>
      <c r="F30" s="133" t="s">
        <v>194</v>
      </c>
      <c r="G30" s="73">
        <v>367946</v>
      </c>
      <c r="H30" s="73">
        <v>0</v>
      </c>
      <c r="I30" s="134"/>
      <c r="J30" s="135"/>
      <c r="K30" s="136"/>
      <c r="L30" s="136"/>
      <c r="M30" s="134"/>
      <c r="N30" s="136"/>
      <c r="O30" s="136"/>
      <c r="P30" s="137"/>
      <c r="Q30" s="138"/>
      <c r="R30" s="138"/>
      <c r="S30" s="134"/>
      <c r="T30" s="134"/>
      <c r="U30" s="134"/>
      <c r="V30" s="139"/>
      <c r="W30" s="139"/>
      <c r="X30" s="139"/>
      <c r="Y30" s="140"/>
      <c r="Z30" s="141" t="s">
        <v>18</v>
      </c>
      <c r="AA30" s="141" t="s">
        <v>149</v>
      </c>
      <c r="AB30" s="142"/>
      <c r="AC30" s="143"/>
      <c r="AD30" s="144"/>
      <c r="AE30" s="105"/>
      <c r="AF30" s="145"/>
      <c r="AG30" s="145"/>
      <c r="AH30" s="145"/>
      <c r="AI30" s="145"/>
      <c r="AJ30" s="145"/>
      <c r="AK30" s="105" t="s">
        <v>150</v>
      </c>
    </row>
    <row r="31" spans="1:37" ht="240">
      <c r="A31" s="128">
        <v>25</v>
      </c>
      <c r="B31" s="129" t="s">
        <v>190</v>
      </c>
      <c r="C31" s="148" t="s">
        <v>199</v>
      </c>
      <c r="D31" s="150" t="s">
        <v>224</v>
      </c>
      <c r="E31" s="149" t="s">
        <v>204</v>
      </c>
      <c r="F31" s="133" t="s">
        <v>194</v>
      </c>
      <c r="G31" s="73">
        <v>232353</v>
      </c>
      <c r="H31" s="73">
        <v>0</v>
      </c>
      <c r="I31" s="134"/>
      <c r="J31" s="135"/>
      <c r="K31" s="136"/>
      <c r="L31" s="136"/>
      <c r="M31" s="134"/>
      <c r="N31" s="136"/>
      <c r="O31" s="136"/>
      <c r="P31" s="137"/>
      <c r="Q31" s="138"/>
      <c r="R31" s="138"/>
      <c r="S31" s="134"/>
      <c r="T31" s="134"/>
      <c r="U31" s="134"/>
      <c r="V31" s="139"/>
      <c r="W31" s="139"/>
      <c r="X31" s="139"/>
      <c r="Y31" s="140"/>
      <c r="Z31" s="141" t="s">
        <v>18</v>
      </c>
      <c r="AA31" s="141" t="s">
        <v>149</v>
      </c>
      <c r="AB31" s="142"/>
      <c r="AC31" s="143"/>
      <c r="AD31" s="144"/>
      <c r="AE31" s="105"/>
      <c r="AF31" s="145"/>
      <c r="AG31" s="145"/>
      <c r="AH31" s="145"/>
      <c r="AI31" s="145"/>
      <c r="AJ31" s="145"/>
      <c r="AK31" s="105" t="s">
        <v>150</v>
      </c>
    </row>
    <row r="32" spans="1:37" ht="240">
      <c r="A32" s="128">
        <v>26</v>
      </c>
      <c r="B32" s="129" t="s">
        <v>190</v>
      </c>
      <c r="C32" s="148" t="s">
        <v>199</v>
      </c>
      <c r="D32" s="150" t="s">
        <v>225</v>
      </c>
      <c r="E32" s="149" t="s">
        <v>204</v>
      </c>
      <c r="F32" s="133" t="s">
        <v>194</v>
      </c>
      <c r="G32" s="73">
        <v>156695</v>
      </c>
      <c r="H32" s="73">
        <v>0</v>
      </c>
      <c r="I32" s="134"/>
      <c r="J32" s="135"/>
      <c r="K32" s="136"/>
      <c r="L32" s="136"/>
      <c r="M32" s="134"/>
      <c r="N32" s="136"/>
      <c r="O32" s="136"/>
      <c r="P32" s="137"/>
      <c r="Q32" s="138"/>
      <c r="R32" s="138"/>
      <c r="S32" s="134"/>
      <c r="T32" s="134"/>
      <c r="U32" s="134"/>
      <c r="V32" s="139"/>
      <c r="W32" s="139"/>
      <c r="X32" s="139"/>
      <c r="Y32" s="140"/>
      <c r="Z32" s="141" t="s">
        <v>18</v>
      </c>
      <c r="AA32" s="141" t="s">
        <v>149</v>
      </c>
      <c r="AB32" s="142"/>
      <c r="AC32" s="143"/>
      <c r="AD32" s="144"/>
      <c r="AE32" s="105"/>
      <c r="AF32" s="145"/>
      <c r="AG32" s="145"/>
      <c r="AH32" s="145"/>
      <c r="AI32" s="145"/>
      <c r="AJ32" s="145"/>
      <c r="AK32" s="105" t="s">
        <v>150</v>
      </c>
    </row>
    <row r="33" spans="1:37" ht="240">
      <c r="A33" s="128">
        <v>27</v>
      </c>
      <c r="B33" s="129" t="s">
        <v>190</v>
      </c>
      <c r="C33" s="148" t="s">
        <v>199</v>
      </c>
      <c r="D33" s="150" t="s">
        <v>226</v>
      </c>
      <c r="E33" s="149" t="s">
        <v>204</v>
      </c>
      <c r="F33" s="133" t="s">
        <v>194</v>
      </c>
      <c r="G33" s="73">
        <v>507623</v>
      </c>
      <c r="H33" s="73">
        <v>0</v>
      </c>
      <c r="I33" s="134"/>
      <c r="J33" s="135"/>
      <c r="K33" s="136"/>
      <c r="L33" s="136"/>
      <c r="M33" s="134"/>
      <c r="N33" s="136"/>
      <c r="O33" s="136"/>
      <c r="P33" s="137"/>
      <c r="Q33" s="138"/>
      <c r="R33" s="138"/>
      <c r="S33" s="134"/>
      <c r="T33" s="134"/>
      <c r="U33" s="134"/>
      <c r="V33" s="139"/>
      <c r="W33" s="139"/>
      <c r="X33" s="139"/>
      <c r="Y33" s="140"/>
      <c r="Z33" s="141" t="s">
        <v>18</v>
      </c>
      <c r="AA33" s="141" t="s">
        <v>149</v>
      </c>
      <c r="AB33" s="142"/>
      <c r="AC33" s="143"/>
      <c r="AD33" s="144"/>
      <c r="AE33" s="105"/>
      <c r="AF33" s="145"/>
      <c r="AG33" s="145"/>
      <c r="AH33" s="145"/>
      <c r="AI33" s="145"/>
      <c r="AJ33" s="145"/>
      <c r="AK33" s="105" t="s">
        <v>150</v>
      </c>
    </row>
    <row r="34" spans="1:37" ht="360">
      <c r="A34" s="128">
        <v>28</v>
      </c>
      <c r="B34" s="129" t="s">
        <v>190</v>
      </c>
      <c r="C34" s="148" t="s">
        <v>227</v>
      </c>
      <c r="D34" s="150" t="s">
        <v>228</v>
      </c>
      <c r="E34" s="149" t="s">
        <v>204</v>
      </c>
      <c r="F34" s="133" t="s">
        <v>194</v>
      </c>
      <c r="G34" s="73">
        <v>125783</v>
      </c>
      <c r="H34" s="73">
        <v>0</v>
      </c>
      <c r="I34" s="134"/>
      <c r="J34" s="135"/>
      <c r="K34" s="136"/>
      <c r="L34" s="136"/>
      <c r="M34" s="134"/>
      <c r="N34" s="136"/>
      <c r="O34" s="136"/>
      <c r="P34" s="137"/>
      <c r="Q34" s="138"/>
      <c r="R34" s="138"/>
      <c r="S34" s="134"/>
      <c r="T34" s="134"/>
      <c r="U34" s="134"/>
      <c r="V34" s="139"/>
      <c r="W34" s="139"/>
      <c r="X34" s="139"/>
      <c r="Y34" s="140"/>
      <c r="Z34" s="141" t="s">
        <v>18</v>
      </c>
      <c r="AA34" s="141" t="s">
        <v>149</v>
      </c>
      <c r="AB34" s="142"/>
      <c r="AC34" s="143"/>
      <c r="AD34" s="144"/>
      <c r="AE34" s="151"/>
      <c r="AF34" s="145"/>
      <c r="AG34" s="145"/>
      <c r="AH34" s="145"/>
      <c r="AI34" s="145"/>
      <c r="AJ34" s="145"/>
      <c r="AK34" s="151" t="s">
        <v>229</v>
      </c>
    </row>
    <row r="35" spans="1:37" ht="19.5">
      <c r="A35" s="379" t="s">
        <v>230</v>
      </c>
      <c r="B35" s="379"/>
      <c r="C35" s="379"/>
      <c r="D35" s="379"/>
      <c r="E35" s="379"/>
      <c r="F35" s="379"/>
      <c r="G35" s="152"/>
      <c r="H35" s="153"/>
      <c r="I35" s="134"/>
      <c r="J35" s="135"/>
      <c r="K35" s="136"/>
      <c r="L35" s="136"/>
      <c r="M35" s="134"/>
      <c r="N35" s="136"/>
      <c r="O35" s="136"/>
      <c r="P35" s="137"/>
      <c r="Q35" s="138"/>
      <c r="R35" s="138"/>
      <c r="S35" s="134"/>
      <c r="T35" s="134"/>
      <c r="U35" s="134"/>
      <c r="V35" s="139"/>
      <c r="W35" s="139"/>
      <c r="X35" s="139"/>
      <c r="Y35" s="140"/>
      <c r="Z35" s="140"/>
      <c r="AA35" s="140"/>
      <c r="AB35" s="140"/>
      <c r="AC35" s="142"/>
      <c r="AD35" s="142"/>
      <c r="AE35" s="142"/>
      <c r="AF35" s="148"/>
      <c r="AG35" s="154"/>
      <c r="AH35" s="155"/>
      <c r="AI35" s="145"/>
      <c r="AJ35" s="145"/>
      <c r="AK35" s="145"/>
    </row>
    <row r="36" spans="1:37" ht="18">
      <c r="A36" s="376" t="s">
        <v>231</v>
      </c>
      <c r="B36" s="377"/>
      <c r="C36" s="377"/>
      <c r="D36" s="377"/>
      <c r="E36" s="377"/>
      <c r="F36" s="378"/>
      <c r="G36" s="156">
        <f>SUM(G7:G35)</f>
        <v>14570123</v>
      </c>
      <c r="H36" s="156">
        <f t="shared" ref="H36:AH36" si="0">SUM(H7:H35)</f>
        <v>0</v>
      </c>
      <c r="I36" s="156">
        <f t="shared" si="0"/>
        <v>0</v>
      </c>
      <c r="J36" s="156">
        <f t="shared" si="0"/>
        <v>0</v>
      </c>
      <c r="K36" s="156">
        <f t="shared" si="0"/>
        <v>0</v>
      </c>
      <c r="L36" s="156">
        <f t="shared" si="0"/>
        <v>0</v>
      </c>
      <c r="M36" s="156">
        <f t="shared" si="0"/>
        <v>0</v>
      </c>
      <c r="N36" s="156">
        <f t="shared" si="0"/>
        <v>0</v>
      </c>
      <c r="O36" s="156">
        <f t="shared" si="0"/>
        <v>0</v>
      </c>
      <c r="P36" s="156">
        <f t="shared" si="0"/>
        <v>0</v>
      </c>
      <c r="Q36" s="156">
        <f t="shared" si="0"/>
        <v>0</v>
      </c>
      <c r="R36" s="156">
        <f t="shared" si="0"/>
        <v>0</v>
      </c>
      <c r="S36" s="156">
        <f t="shared" si="0"/>
        <v>0</v>
      </c>
      <c r="T36" s="156">
        <f t="shared" si="0"/>
        <v>0</v>
      </c>
      <c r="U36" s="156">
        <f t="shared" si="0"/>
        <v>0</v>
      </c>
      <c r="V36" s="156">
        <f t="shared" si="0"/>
        <v>0</v>
      </c>
      <c r="W36" s="156">
        <f t="shared" si="0"/>
        <v>0</v>
      </c>
      <c r="X36" s="156">
        <f t="shared" si="0"/>
        <v>0</v>
      </c>
      <c r="Y36" s="156">
        <f t="shared" si="0"/>
        <v>0</v>
      </c>
      <c r="Z36" s="156">
        <f t="shared" si="0"/>
        <v>0</v>
      </c>
      <c r="AA36" s="156">
        <f t="shared" si="0"/>
        <v>0</v>
      </c>
      <c r="AB36" s="156">
        <f t="shared" si="0"/>
        <v>0</v>
      </c>
      <c r="AC36" s="156">
        <f t="shared" si="0"/>
        <v>0</v>
      </c>
      <c r="AD36" s="156">
        <f t="shared" si="0"/>
        <v>0</v>
      </c>
      <c r="AE36" s="156">
        <f t="shared" si="0"/>
        <v>0</v>
      </c>
      <c r="AF36" s="156">
        <f t="shared" si="0"/>
        <v>0</v>
      </c>
      <c r="AG36" s="156">
        <f t="shared" si="0"/>
        <v>0</v>
      </c>
      <c r="AH36" s="156">
        <f t="shared" si="0"/>
        <v>0</v>
      </c>
      <c r="AI36" s="127"/>
      <c r="AJ36" s="127"/>
      <c r="AK36" s="127"/>
    </row>
    <row r="37" spans="1:37" ht="135">
      <c r="A37" s="128">
        <v>29</v>
      </c>
      <c r="B37" s="129" t="s">
        <v>190</v>
      </c>
      <c r="C37" s="146" t="s">
        <v>199</v>
      </c>
      <c r="D37" s="157" t="s">
        <v>232</v>
      </c>
      <c r="E37" s="147" t="s">
        <v>150</v>
      </c>
      <c r="F37" s="133" t="s">
        <v>194</v>
      </c>
      <c r="G37" s="73">
        <v>1435525</v>
      </c>
      <c r="H37" s="73">
        <v>0</v>
      </c>
      <c r="I37" s="134"/>
      <c r="J37" s="135"/>
      <c r="K37" s="136"/>
      <c r="L37" s="136"/>
      <c r="M37" s="134"/>
      <c r="N37" s="136"/>
      <c r="O37" s="136"/>
      <c r="P37" s="137"/>
      <c r="Q37" s="138"/>
      <c r="R37" s="138"/>
      <c r="S37" s="134"/>
      <c r="T37" s="134"/>
      <c r="U37" s="134"/>
      <c r="V37" s="139"/>
      <c r="W37" s="139"/>
      <c r="X37" s="139"/>
      <c r="Y37" s="140"/>
      <c r="Z37" s="141"/>
      <c r="AA37" s="141"/>
      <c r="AB37" s="141"/>
      <c r="AC37" s="131" t="s">
        <v>161</v>
      </c>
      <c r="AD37" s="131" t="s">
        <v>18</v>
      </c>
      <c r="AE37" s="141"/>
      <c r="AF37" s="141"/>
      <c r="AG37" s="141"/>
      <c r="AH37" s="142"/>
      <c r="AI37" s="143"/>
      <c r="AJ37" s="144"/>
      <c r="AK37" s="132" t="s">
        <v>233</v>
      </c>
    </row>
    <row r="38" spans="1:37" ht="135">
      <c r="A38" s="128">
        <v>30</v>
      </c>
      <c r="B38" s="129" t="s">
        <v>190</v>
      </c>
      <c r="C38" s="146" t="s">
        <v>199</v>
      </c>
      <c r="D38" s="157" t="s">
        <v>234</v>
      </c>
      <c r="E38" s="132" t="s">
        <v>150</v>
      </c>
      <c r="F38" s="133" t="s">
        <v>194</v>
      </c>
      <c r="G38" s="73">
        <v>525555</v>
      </c>
      <c r="H38" s="73">
        <v>0</v>
      </c>
      <c r="I38" s="134"/>
      <c r="J38" s="135"/>
      <c r="K38" s="136"/>
      <c r="L38" s="136"/>
      <c r="M38" s="134"/>
      <c r="N38" s="136"/>
      <c r="O38" s="136"/>
      <c r="P38" s="137"/>
      <c r="Q38" s="138"/>
      <c r="R38" s="138"/>
      <c r="S38" s="134"/>
      <c r="T38" s="134"/>
      <c r="U38" s="134"/>
      <c r="V38" s="139"/>
      <c r="W38" s="139"/>
      <c r="X38" s="139"/>
      <c r="Y38" s="140"/>
      <c r="Z38" s="141"/>
      <c r="AA38" s="141"/>
      <c r="AB38" s="141"/>
      <c r="AC38" s="131" t="s">
        <v>161</v>
      </c>
      <c r="AD38" s="131" t="s">
        <v>18</v>
      </c>
      <c r="AE38" s="141"/>
      <c r="AF38" s="141"/>
      <c r="AG38" s="141"/>
      <c r="AH38" s="142"/>
      <c r="AI38" s="143"/>
      <c r="AJ38" s="144"/>
      <c r="AK38" s="132" t="s">
        <v>233</v>
      </c>
    </row>
    <row r="39" spans="1:37" ht="19.5">
      <c r="A39" s="379" t="s">
        <v>230</v>
      </c>
      <c r="B39" s="379"/>
      <c r="C39" s="379"/>
      <c r="D39" s="379"/>
      <c r="E39" s="379"/>
      <c r="F39" s="379"/>
      <c r="G39" s="152">
        <f>SUM(G37:G38)</f>
        <v>1961080</v>
      </c>
      <c r="H39" s="153">
        <v>0</v>
      </c>
      <c r="I39" s="134"/>
      <c r="J39" s="135"/>
      <c r="K39" s="136"/>
      <c r="L39" s="136"/>
      <c r="M39" s="134"/>
      <c r="N39" s="136"/>
      <c r="O39" s="136"/>
      <c r="P39" s="137"/>
      <c r="Q39" s="138"/>
      <c r="R39" s="138"/>
      <c r="S39" s="134"/>
      <c r="T39" s="134"/>
      <c r="U39" s="134"/>
      <c r="V39" s="139"/>
      <c r="W39" s="139"/>
      <c r="X39" s="139"/>
      <c r="Y39" s="140"/>
      <c r="Z39" s="140"/>
      <c r="AA39" s="140"/>
      <c r="AB39" s="140"/>
      <c r="AC39" s="142"/>
      <c r="AD39" s="142"/>
      <c r="AE39" s="142"/>
      <c r="AF39" s="143"/>
      <c r="AG39" s="144"/>
      <c r="AH39" s="132"/>
    </row>
  </sheetData>
  <mergeCells count="36">
    <mergeCell ref="A6:F6"/>
    <mergeCell ref="A35:F35"/>
    <mergeCell ref="A36:F36"/>
    <mergeCell ref="A39:F39"/>
    <mergeCell ref="AC3:AC4"/>
    <mergeCell ref="Q3:S3"/>
    <mergeCell ref="T3:V3"/>
    <mergeCell ref="W3:Y3"/>
    <mergeCell ref="Z3:Z4"/>
    <mergeCell ref="AA3:AA4"/>
    <mergeCell ref="AB3:AB4"/>
    <mergeCell ref="AI2:AI4"/>
    <mergeCell ref="AJ2:AJ4"/>
    <mergeCell ref="AK2:AK4"/>
    <mergeCell ref="G3:G4"/>
    <mergeCell ref="H3:H4"/>
    <mergeCell ref="I3:I4"/>
    <mergeCell ref="J3:J4"/>
    <mergeCell ref="K3:M3"/>
    <mergeCell ref="N3:P3"/>
    <mergeCell ref="AD3:AD4"/>
    <mergeCell ref="AE3:AE4"/>
    <mergeCell ref="AF3:AF4"/>
    <mergeCell ref="AG3:AG4"/>
    <mergeCell ref="AH3:AH4"/>
    <mergeCell ref="A1:AH1"/>
    <mergeCell ref="A2:A4"/>
    <mergeCell ref="B2:B4"/>
    <mergeCell ref="C2:C4"/>
    <mergeCell ref="D2:D4"/>
    <mergeCell ref="E2:E4"/>
    <mergeCell ref="F2:F4"/>
    <mergeCell ref="G2:J2"/>
    <mergeCell ref="Z2:AB2"/>
    <mergeCell ref="AC2:AE2"/>
    <mergeCell ref="AF2:AH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I8" sqref="I8"/>
    </sheetView>
  </sheetViews>
  <sheetFormatPr defaultColWidth="8.85546875" defaultRowHeight="15"/>
  <cols>
    <col min="1" max="1" width="4.28515625" style="167" customWidth="1"/>
    <col min="2" max="2" width="25.140625" style="167" customWidth="1"/>
    <col min="3" max="3" width="29.42578125" style="167" customWidth="1"/>
    <col min="4" max="4" width="31.5703125" style="167" customWidth="1"/>
    <col min="5" max="5" width="29.28515625" style="167" customWidth="1"/>
    <col min="6" max="6" width="18.85546875" style="185" customWidth="1"/>
    <col min="7" max="7" width="24.85546875" style="167" customWidth="1"/>
    <col min="8" max="8" width="20.7109375" style="167" customWidth="1"/>
    <col min="9" max="9" width="14.140625" style="167" customWidth="1"/>
    <col min="10" max="10" width="10" style="167" customWidth="1"/>
    <col min="11" max="13" width="16" style="167" customWidth="1"/>
    <col min="14" max="14" width="21.140625" style="167" customWidth="1"/>
    <col min="15" max="15" width="19.85546875" style="167" customWidth="1"/>
    <col min="16" max="16" width="35.85546875" style="167" customWidth="1"/>
    <col min="17" max="16384" width="8.85546875" style="167"/>
  </cols>
  <sheetData>
    <row r="1" spans="1:16">
      <c r="A1" s="380" t="s">
        <v>235</v>
      </c>
      <c r="B1" s="381"/>
      <c r="C1" s="381"/>
      <c r="D1" s="381"/>
      <c r="E1" s="381"/>
      <c r="F1" s="381"/>
      <c r="G1" s="381"/>
      <c r="H1" s="381"/>
      <c r="I1" s="381"/>
      <c r="J1" s="381"/>
      <c r="K1" s="381"/>
      <c r="L1" s="381"/>
      <c r="M1" s="381"/>
      <c r="N1" s="381"/>
      <c r="O1" s="381"/>
      <c r="P1" s="381"/>
    </row>
    <row r="2" spans="1:16" s="168" customFormat="1" ht="18">
      <c r="A2" s="331" t="s">
        <v>7</v>
      </c>
      <c r="B2" s="332" t="s">
        <v>0</v>
      </c>
      <c r="C2" s="332" t="s">
        <v>1</v>
      </c>
      <c r="D2" s="332" t="s">
        <v>8</v>
      </c>
      <c r="E2" s="332" t="s">
        <v>2</v>
      </c>
      <c r="F2" s="332" t="s">
        <v>9</v>
      </c>
      <c r="G2" s="336" t="s">
        <v>14</v>
      </c>
      <c r="H2" s="336"/>
      <c r="I2" s="336"/>
      <c r="J2" s="336"/>
      <c r="K2" s="337" t="s">
        <v>23</v>
      </c>
      <c r="L2" s="338"/>
      <c r="M2" s="339"/>
      <c r="N2" s="382" t="s">
        <v>15</v>
      </c>
      <c r="O2" s="332" t="s">
        <v>10</v>
      </c>
      <c r="P2" s="333" t="s">
        <v>16</v>
      </c>
    </row>
    <row r="3" spans="1:16" s="168" customFormat="1" ht="15.75">
      <c r="A3" s="331"/>
      <c r="B3" s="332"/>
      <c r="C3" s="332"/>
      <c r="D3" s="332"/>
      <c r="E3" s="332"/>
      <c r="F3" s="332"/>
      <c r="G3" s="332" t="s">
        <v>11</v>
      </c>
      <c r="H3" s="332" t="s">
        <v>12</v>
      </c>
      <c r="I3" s="332" t="s">
        <v>13</v>
      </c>
      <c r="J3" s="332" t="s">
        <v>3</v>
      </c>
      <c r="K3" s="340"/>
      <c r="L3" s="341"/>
      <c r="M3" s="342"/>
      <c r="N3" s="382"/>
      <c r="O3" s="332"/>
      <c r="P3" s="334"/>
    </row>
    <row r="4" spans="1:16" s="168" customFormat="1" ht="69.75">
      <c r="A4" s="331"/>
      <c r="B4" s="332"/>
      <c r="C4" s="332"/>
      <c r="D4" s="332"/>
      <c r="E4" s="332"/>
      <c r="F4" s="332"/>
      <c r="G4" s="332"/>
      <c r="H4" s="332"/>
      <c r="I4" s="332"/>
      <c r="J4" s="332"/>
      <c r="K4" s="169" t="s">
        <v>4</v>
      </c>
      <c r="L4" s="169" t="s">
        <v>5</v>
      </c>
      <c r="M4" s="163" t="s">
        <v>6</v>
      </c>
      <c r="N4" s="382"/>
      <c r="O4" s="332"/>
      <c r="P4" s="335"/>
    </row>
    <row r="5" spans="1:16">
      <c r="A5" s="7"/>
      <c r="B5" s="14">
        <v>1</v>
      </c>
      <c r="C5" s="14">
        <v>2</v>
      </c>
      <c r="D5" s="14">
        <v>3</v>
      </c>
      <c r="E5" s="14">
        <v>4</v>
      </c>
      <c r="F5" s="14">
        <v>5</v>
      </c>
      <c r="G5" s="14">
        <v>6.1</v>
      </c>
      <c r="H5" s="14">
        <v>6.2</v>
      </c>
      <c r="I5" s="14">
        <v>6.3</v>
      </c>
      <c r="J5" s="14">
        <v>6.4</v>
      </c>
      <c r="K5" s="2"/>
      <c r="L5" s="2"/>
      <c r="M5" s="2"/>
      <c r="N5" s="14">
        <v>8</v>
      </c>
      <c r="O5" s="14">
        <v>9</v>
      </c>
      <c r="P5" s="14">
        <v>10</v>
      </c>
    </row>
    <row r="6" spans="1:16">
      <c r="A6" s="383" t="s">
        <v>24</v>
      </c>
      <c r="B6" s="384"/>
      <c r="C6" s="384"/>
      <c r="D6" s="384"/>
      <c r="E6" s="384"/>
      <c r="F6" s="384"/>
      <c r="G6" s="384"/>
      <c r="H6" s="384"/>
      <c r="I6" s="384"/>
      <c r="J6" s="384"/>
      <c r="K6" s="384"/>
      <c r="L6" s="384"/>
      <c r="M6" s="384"/>
      <c r="N6" s="384"/>
      <c r="O6" s="384"/>
      <c r="P6" s="385"/>
    </row>
    <row r="7" spans="1:16" s="179" customFormat="1" ht="173.25">
      <c r="A7" s="170">
        <v>1</v>
      </c>
      <c r="B7" s="171" t="s">
        <v>236</v>
      </c>
      <c r="C7" s="171" t="s">
        <v>237</v>
      </c>
      <c r="D7" s="172" t="s">
        <v>238</v>
      </c>
      <c r="E7" s="171" t="s">
        <v>239</v>
      </c>
      <c r="F7" s="97" t="s">
        <v>240</v>
      </c>
      <c r="G7" s="173">
        <v>1973492</v>
      </c>
      <c r="H7" s="173">
        <v>103868</v>
      </c>
      <c r="I7" s="173"/>
      <c r="J7" s="174"/>
      <c r="K7" s="175" t="s">
        <v>18</v>
      </c>
      <c r="L7" s="175" t="s">
        <v>149</v>
      </c>
      <c r="M7" s="173">
        <v>500000</v>
      </c>
      <c r="N7" s="176" t="s">
        <v>241</v>
      </c>
      <c r="O7" s="177"/>
      <c r="P7" s="178" t="s">
        <v>242</v>
      </c>
    </row>
    <row r="8" spans="1:16" s="179" customFormat="1" ht="173.25">
      <c r="A8" s="170">
        <v>2</v>
      </c>
      <c r="B8" s="171" t="s">
        <v>236</v>
      </c>
      <c r="C8" s="171" t="s">
        <v>237</v>
      </c>
      <c r="D8" s="172" t="s">
        <v>243</v>
      </c>
      <c r="E8" s="171" t="s">
        <v>244</v>
      </c>
      <c r="F8" s="97" t="s">
        <v>245</v>
      </c>
      <c r="G8" s="173">
        <v>1031299</v>
      </c>
      <c r="H8" s="173">
        <v>54279</v>
      </c>
      <c r="I8" s="173"/>
      <c r="J8" s="174"/>
      <c r="K8" s="175" t="s">
        <v>18</v>
      </c>
      <c r="L8" s="175" t="s">
        <v>149</v>
      </c>
      <c r="M8" s="173">
        <v>500000</v>
      </c>
      <c r="N8" s="176" t="s">
        <v>241</v>
      </c>
      <c r="O8" s="177"/>
      <c r="P8" s="178" t="s">
        <v>246</v>
      </c>
    </row>
    <row r="9" spans="1:16" s="179" customFormat="1" ht="157.5">
      <c r="A9" s="170">
        <v>3</v>
      </c>
      <c r="B9" s="171" t="s">
        <v>236</v>
      </c>
      <c r="C9" s="171" t="s">
        <v>237</v>
      </c>
      <c r="D9" s="172" t="s">
        <v>247</v>
      </c>
      <c r="E9" s="171" t="s">
        <v>248</v>
      </c>
      <c r="F9" s="97" t="s">
        <v>245</v>
      </c>
      <c r="G9" s="173">
        <v>645036</v>
      </c>
      <c r="H9" s="173">
        <v>33949</v>
      </c>
      <c r="I9" s="173"/>
      <c r="J9" s="174"/>
      <c r="K9" s="175" t="s">
        <v>18</v>
      </c>
      <c r="L9" s="175" t="s">
        <v>149</v>
      </c>
      <c r="M9" s="173">
        <v>645036</v>
      </c>
      <c r="N9" s="176" t="s">
        <v>241</v>
      </c>
      <c r="O9" s="177"/>
      <c r="P9" s="178" t="s">
        <v>249</v>
      </c>
    </row>
    <row r="10" spans="1:16" s="179" customFormat="1" ht="173.25">
      <c r="A10" s="170">
        <v>4</v>
      </c>
      <c r="B10" s="171" t="s">
        <v>236</v>
      </c>
      <c r="C10" s="171" t="s">
        <v>237</v>
      </c>
      <c r="D10" s="172" t="s">
        <v>250</v>
      </c>
      <c r="E10" s="171" t="s">
        <v>251</v>
      </c>
      <c r="F10" s="97" t="s">
        <v>252</v>
      </c>
      <c r="G10" s="173">
        <v>1313532</v>
      </c>
      <c r="H10" s="173">
        <v>69133</v>
      </c>
      <c r="I10" s="173"/>
      <c r="J10" s="174"/>
      <c r="K10" s="175" t="s">
        <v>18</v>
      </c>
      <c r="L10" s="175" t="s">
        <v>149</v>
      </c>
      <c r="M10" s="173">
        <v>500000</v>
      </c>
      <c r="N10" s="176" t="s">
        <v>241</v>
      </c>
      <c r="O10" s="177"/>
      <c r="P10" s="178" t="s">
        <v>253</v>
      </c>
    </row>
    <row r="11" spans="1:16" s="179" customFormat="1" ht="110.25">
      <c r="A11" s="170">
        <v>5</v>
      </c>
      <c r="B11" s="171" t="s">
        <v>254</v>
      </c>
      <c r="C11" s="171" t="s">
        <v>255</v>
      </c>
      <c r="D11" s="172" t="s">
        <v>256</v>
      </c>
      <c r="E11" s="171" t="s">
        <v>257</v>
      </c>
      <c r="F11" s="97" t="s">
        <v>258</v>
      </c>
      <c r="G11" s="173">
        <v>238034</v>
      </c>
      <c r="H11" s="173" t="s">
        <v>259</v>
      </c>
      <c r="I11" s="173"/>
      <c r="J11" s="174"/>
      <c r="K11" s="175" t="s">
        <v>18</v>
      </c>
      <c r="L11" s="175" t="s">
        <v>260</v>
      </c>
      <c r="M11" s="173">
        <v>238034</v>
      </c>
      <c r="N11" s="176" t="s">
        <v>241</v>
      </c>
      <c r="O11" s="177"/>
      <c r="P11" s="178" t="s">
        <v>261</v>
      </c>
    </row>
    <row r="12" spans="1:16" ht="15.75">
      <c r="A12" s="180"/>
      <c r="B12" s="386"/>
      <c r="C12" s="387"/>
      <c r="D12" s="387"/>
      <c r="E12" s="387"/>
      <c r="F12" s="388"/>
      <c r="G12" s="181">
        <f>SUM(G7:G11)</f>
        <v>5201393</v>
      </c>
      <c r="H12" s="181">
        <f t="shared" ref="H12" si="0">SUM(H7:H11)</f>
        <v>261229</v>
      </c>
      <c r="I12" s="181"/>
      <c r="J12" s="182"/>
      <c r="K12" s="174"/>
      <c r="L12" s="174"/>
      <c r="M12" s="174"/>
      <c r="N12" s="183"/>
      <c r="O12" s="184"/>
      <c r="P12" s="184"/>
    </row>
  </sheetData>
  <mergeCells count="18">
    <mergeCell ref="A6:P6"/>
    <mergeCell ref="B12:F12"/>
    <mergeCell ref="O2:O4"/>
    <mergeCell ref="P2:P4"/>
    <mergeCell ref="G3:G4"/>
    <mergeCell ref="H3:H4"/>
    <mergeCell ref="I3:I4"/>
    <mergeCell ref="J3:J4"/>
    <mergeCell ref="A1:P1"/>
    <mergeCell ref="A2:A4"/>
    <mergeCell ref="B2:B4"/>
    <mergeCell ref="C2:C4"/>
    <mergeCell ref="D2:D4"/>
    <mergeCell ref="E2:E4"/>
    <mergeCell ref="F2:F4"/>
    <mergeCell ref="G2:J2"/>
    <mergeCell ref="K2:M3"/>
    <mergeCell ref="N2:N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workbookViewId="0">
      <selection activeCell="G8" sqref="G8"/>
    </sheetView>
  </sheetViews>
  <sheetFormatPr defaultColWidth="8.85546875" defaultRowHeight="15"/>
  <cols>
    <col min="1" max="1" width="8.85546875" style="167"/>
    <col min="2" max="2" width="25.140625" style="167" customWidth="1"/>
    <col min="3" max="3" width="29.42578125" style="167" customWidth="1"/>
    <col min="4" max="4" width="26.140625" style="167" customWidth="1"/>
    <col min="5" max="5" width="29.28515625" style="167" customWidth="1"/>
    <col min="6" max="6" width="16" style="167" customWidth="1"/>
    <col min="7" max="7" width="24.85546875" style="167" customWidth="1"/>
    <col min="8" max="8" width="20.7109375" style="167" customWidth="1"/>
    <col min="9" max="9" width="14.140625" style="167" customWidth="1"/>
    <col min="10" max="10" width="9" style="167" bestFit="1" customWidth="1"/>
    <col min="11" max="13" width="16" style="167" customWidth="1"/>
    <col min="14" max="14" width="21.140625" style="167" customWidth="1"/>
    <col min="15" max="15" width="21.85546875" style="167" customWidth="1"/>
    <col min="16" max="16" width="41.42578125" style="167" customWidth="1"/>
    <col min="17" max="16384" width="8.85546875" style="167"/>
  </cols>
  <sheetData>
    <row r="1" spans="1:16" ht="21">
      <c r="B1" s="394" t="s">
        <v>139</v>
      </c>
      <c r="C1" s="381"/>
      <c r="D1" s="381"/>
      <c r="E1" s="381"/>
      <c r="F1" s="381"/>
      <c r="G1" s="381"/>
      <c r="H1" s="381"/>
      <c r="I1" s="381"/>
      <c r="J1" s="381"/>
      <c r="K1" s="381"/>
      <c r="L1" s="381"/>
      <c r="M1" s="381"/>
      <c r="N1" s="381"/>
      <c r="O1" s="381"/>
      <c r="P1" s="381"/>
    </row>
    <row r="2" spans="1:16">
      <c r="A2" s="300" t="s">
        <v>7</v>
      </c>
      <c r="B2" s="389" t="s">
        <v>0</v>
      </c>
      <c r="C2" s="389" t="s">
        <v>1</v>
      </c>
      <c r="D2" s="389" t="s">
        <v>8</v>
      </c>
      <c r="E2" s="389" t="s">
        <v>2</v>
      </c>
      <c r="F2" s="389" t="s">
        <v>9</v>
      </c>
      <c r="G2" s="395" t="s">
        <v>14</v>
      </c>
      <c r="H2" s="395"/>
      <c r="I2" s="395"/>
      <c r="J2" s="395"/>
      <c r="K2" s="396" t="s">
        <v>23</v>
      </c>
      <c r="L2" s="397"/>
      <c r="M2" s="398"/>
      <c r="N2" s="402" t="s">
        <v>15</v>
      </c>
      <c r="O2" s="389" t="s">
        <v>10</v>
      </c>
      <c r="P2" s="390" t="s">
        <v>16</v>
      </c>
    </row>
    <row r="3" spans="1:16" ht="15" customHeight="1">
      <c r="A3" s="300"/>
      <c r="B3" s="389"/>
      <c r="C3" s="389"/>
      <c r="D3" s="389"/>
      <c r="E3" s="389"/>
      <c r="F3" s="389"/>
      <c r="G3" s="393" t="s">
        <v>11</v>
      </c>
      <c r="H3" s="393" t="s">
        <v>12</v>
      </c>
      <c r="I3" s="393" t="s">
        <v>13</v>
      </c>
      <c r="J3" s="393" t="s">
        <v>3</v>
      </c>
      <c r="K3" s="399"/>
      <c r="L3" s="400"/>
      <c r="M3" s="401"/>
      <c r="N3" s="402"/>
      <c r="O3" s="389"/>
      <c r="P3" s="391"/>
    </row>
    <row r="4" spans="1:16" ht="55.5">
      <c r="A4" s="300"/>
      <c r="B4" s="389"/>
      <c r="C4" s="389"/>
      <c r="D4" s="389"/>
      <c r="E4" s="389"/>
      <c r="F4" s="389"/>
      <c r="G4" s="393"/>
      <c r="H4" s="393"/>
      <c r="I4" s="393"/>
      <c r="J4" s="393"/>
      <c r="K4" s="186" t="s">
        <v>4</v>
      </c>
      <c r="L4" s="186" t="s">
        <v>5</v>
      </c>
      <c r="M4" s="187" t="s">
        <v>6</v>
      </c>
      <c r="N4" s="402"/>
      <c r="O4" s="389"/>
      <c r="P4" s="392"/>
    </row>
    <row r="5" spans="1:16">
      <c r="A5" s="7"/>
      <c r="B5" s="14">
        <v>1</v>
      </c>
      <c r="C5" s="14">
        <v>2</v>
      </c>
      <c r="D5" s="14">
        <v>3</v>
      </c>
      <c r="E5" s="14">
        <v>4</v>
      </c>
      <c r="F5" s="14">
        <v>5</v>
      </c>
      <c r="G5" s="14">
        <v>6.1</v>
      </c>
      <c r="H5" s="14">
        <v>6.2</v>
      </c>
      <c r="I5" s="14">
        <v>6.3</v>
      </c>
      <c r="J5" s="14">
        <v>6.4</v>
      </c>
      <c r="K5" s="2"/>
      <c r="L5" s="2"/>
      <c r="M5" s="2"/>
      <c r="N5" s="14">
        <v>8</v>
      </c>
      <c r="O5" s="14">
        <v>9</v>
      </c>
      <c r="P5" s="14">
        <v>10</v>
      </c>
    </row>
    <row r="6" spans="1:16">
      <c r="A6" s="383" t="s">
        <v>24</v>
      </c>
      <c r="B6" s="384"/>
      <c r="C6" s="384"/>
      <c r="D6" s="384"/>
      <c r="E6" s="384"/>
      <c r="F6" s="384"/>
      <c r="G6" s="384"/>
      <c r="H6" s="384"/>
      <c r="I6" s="384"/>
      <c r="J6" s="384"/>
      <c r="K6" s="384"/>
      <c r="L6" s="384"/>
      <c r="M6" s="384"/>
      <c r="N6" s="384"/>
      <c r="O6" s="384"/>
      <c r="P6" s="385"/>
    </row>
    <row r="7" spans="1:16" ht="165">
      <c r="A7" s="170">
        <v>1</v>
      </c>
      <c r="B7" s="188" t="s">
        <v>262</v>
      </c>
      <c r="C7" s="189" t="s">
        <v>263</v>
      </c>
      <c r="D7" s="190" t="s">
        <v>264</v>
      </c>
      <c r="E7" s="191" t="s">
        <v>265</v>
      </c>
      <c r="F7" s="192" t="s">
        <v>266</v>
      </c>
      <c r="G7" s="193">
        <f>I7-H7</f>
        <v>-788410</v>
      </c>
      <c r="H7" s="194">
        <v>788410</v>
      </c>
      <c r="I7" s="193"/>
      <c r="J7" s="182"/>
      <c r="K7" s="195" t="s">
        <v>267</v>
      </c>
      <c r="L7" s="195" t="s">
        <v>260</v>
      </c>
      <c r="M7" s="196">
        <v>829906</v>
      </c>
      <c r="N7" s="197" t="s">
        <v>268</v>
      </c>
      <c r="O7" s="184"/>
      <c r="P7" s="197" t="s">
        <v>269</v>
      </c>
    </row>
    <row r="8" spans="1:16" ht="165">
      <c r="A8" s="170">
        <v>2</v>
      </c>
      <c r="B8" s="188" t="s">
        <v>262</v>
      </c>
      <c r="C8" s="189" t="s">
        <v>263</v>
      </c>
      <c r="D8" s="190" t="s">
        <v>270</v>
      </c>
      <c r="E8" s="191" t="s">
        <v>271</v>
      </c>
      <c r="F8" s="192" t="s">
        <v>272</v>
      </c>
      <c r="G8" s="193">
        <f t="shared" ref="G8:G11" si="0">I8-H8</f>
        <v>-694912</v>
      </c>
      <c r="H8" s="194">
        <v>694912</v>
      </c>
      <c r="I8" s="193"/>
      <c r="J8" s="182"/>
      <c r="K8" s="195" t="s">
        <v>267</v>
      </c>
      <c r="L8" s="195" t="s">
        <v>260</v>
      </c>
      <c r="M8" s="196">
        <v>731487</v>
      </c>
      <c r="N8" s="197" t="s">
        <v>268</v>
      </c>
      <c r="O8" s="184"/>
      <c r="P8" s="197" t="s">
        <v>273</v>
      </c>
    </row>
    <row r="9" spans="1:16" ht="165">
      <c r="A9" s="170">
        <v>3</v>
      </c>
      <c r="B9" s="188" t="s">
        <v>262</v>
      </c>
      <c r="C9" s="189" t="s">
        <v>263</v>
      </c>
      <c r="D9" s="190" t="s">
        <v>274</v>
      </c>
      <c r="E9" s="191" t="s">
        <v>275</v>
      </c>
      <c r="F9" s="192" t="s">
        <v>276</v>
      </c>
      <c r="G9" s="193">
        <f t="shared" si="0"/>
        <v>-688352</v>
      </c>
      <c r="H9" s="194">
        <v>688352</v>
      </c>
      <c r="I9" s="193"/>
      <c r="J9" s="182"/>
      <c r="K9" s="195" t="s">
        <v>267</v>
      </c>
      <c r="L9" s="195" t="s">
        <v>260</v>
      </c>
      <c r="M9" s="196">
        <v>724582</v>
      </c>
      <c r="N9" s="197" t="s">
        <v>268</v>
      </c>
      <c r="O9" s="184"/>
      <c r="P9" s="197" t="s">
        <v>277</v>
      </c>
    </row>
    <row r="10" spans="1:16" ht="165">
      <c r="A10" s="170">
        <v>4</v>
      </c>
      <c r="B10" s="188" t="s">
        <v>262</v>
      </c>
      <c r="C10" s="189" t="s">
        <v>263</v>
      </c>
      <c r="D10" s="190" t="s">
        <v>278</v>
      </c>
      <c r="E10" s="191" t="s">
        <v>279</v>
      </c>
      <c r="F10" s="192" t="s">
        <v>280</v>
      </c>
      <c r="G10" s="193">
        <f t="shared" si="0"/>
        <v>-249203</v>
      </c>
      <c r="H10" s="194">
        <v>249203</v>
      </c>
      <c r="I10" s="193"/>
      <c r="J10" s="182"/>
      <c r="K10" s="195" t="s">
        <v>267</v>
      </c>
      <c r="L10" s="195" t="s">
        <v>260</v>
      </c>
      <c r="M10" s="196">
        <v>262319</v>
      </c>
      <c r="N10" s="197" t="s">
        <v>268</v>
      </c>
      <c r="O10" s="184"/>
      <c r="P10" s="197" t="s">
        <v>281</v>
      </c>
    </row>
    <row r="11" spans="1:16" ht="165">
      <c r="A11" s="170">
        <v>5</v>
      </c>
      <c r="B11" s="188" t="s">
        <v>262</v>
      </c>
      <c r="C11" s="189" t="s">
        <v>263</v>
      </c>
      <c r="D11" s="190" t="s">
        <v>282</v>
      </c>
      <c r="E11" s="191" t="s">
        <v>283</v>
      </c>
      <c r="F11" s="192" t="s">
        <v>284</v>
      </c>
      <c r="G11" s="198">
        <f t="shared" si="0"/>
        <v>-435873</v>
      </c>
      <c r="H11" s="199">
        <v>435873</v>
      </c>
      <c r="I11" s="198"/>
      <c r="J11" s="182"/>
      <c r="K11" s="195" t="s">
        <v>267</v>
      </c>
      <c r="L11" s="195" t="s">
        <v>260</v>
      </c>
      <c r="M11" s="196">
        <v>458814</v>
      </c>
      <c r="N11" s="197" t="s">
        <v>268</v>
      </c>
      <c r="O11" s="184"/>
      <c r="P11" s="197" t="s">
        <v>285</v>
      </c>
    </row>
    <row r="12" spans="1:16" ht="15.75">
      <c r="A12" s="180"/>
      <c r="B12" s="386"/>
      <c r="C12" s="387"/>
      <c r="D12" s="387"/>
      <c r="E12" s="387"/>
      <c r="F12" s="388"/>
      <c r="G12" s="181">
        <f>SUM(G7:G11)</f>
        <v>-2856750</v>
      </c>
      <c r="H12" s="181">
        <f t="shared" ref="H12:N12" si="1">SUM(H7:H11)</f>
        <v>2856750</v>
      </c>
      <c r="I12" s="181">
        <f t="shared" si="1"/>
        <v>0</v>
      </c>
      <c r="J12" s="181">
        <f t="shared" si="1"/>
        <v>0</v>
      </c>
      <c r="K12" s="181">
        <f t="shared" si="1"/>
        <v>0</v>
      </c>
      <c r="L12" s="181">
        <f t="shared" si="1"/>
        <v>0</v>
      </c>
      <c r="M12" s="181">
        <f t="shared" si="1"/>
        <v>3007108</v>
      </c>
      <c r="N12" s="181">
        <f t="shared" si="1"/>
        <v>0</v>
      </c>
      <c r="O12" s="184"/>
      <c r="P12" s="184"/>
    </row>
  </sheetData>
  <mergeCells count="18">
    <mergeCell ref="B1:P1"/>
    <mergeCell ref="A2:A4"/>
    <mergeCell ref="B2:B4"/>
    <mergeCell ref="C2:C4"/>
    <mergeCell ref="D2:D4"/>
    <mergeCell ref="E2:E4"/>
    <mergeCell ref="F2:F4"/>
    <mergeCell ref="G2:J2"/>
    <mergeCell ref="K2:M3"/>
    <mergeCell ref="N2:N4"/>
    <mergeCell ref="A6:P6"/>
    <mergeCell ref="B12:F12"/>
    <mergeCell ref="O2:O4"/>
    <mergeCell ref="P2:P4"/>
    <mergeCell ref="G3:G4"/>
    <mergeCell ref="H3:H4"/>
    <mergeCell ref="I3:I4"/>
    <mergeCell ref="J3:J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selection activeCell="D8" sqref="D8"/>
    </sheetView>
  </sheetViews>
  <sheetFormatPr defaultColWidth="9.140625" defaultRowHeight="15"/>
  <cols>
    <col min="1" max="1" width="6.28515625" style="158" customWidth="1"/>
    <col min="2" max="2" width="41" style="245" customWidth="1"/>
    <col min="3" max="3" width="51.42578125" style="245" customWidth="1"/>
    <col min="4" max="4" width="41.140625" style="246" customWidth="1"/>
    <col min="5" max="5" width="42.42578125" style="200" customWidth="1"/>
    <col min="6" max="6" width="15.7109375" style="200" customWidth="1"/>
    <col min="7" max="7" width="18.5703125" style="200" customWidth="1"/>
    <col min="8" max="8" width="16.5703125" style="200" customWidth="1"/>
    <col min="9" max="9" width="18.5703125" style="200" customWidth="1"/>
    <col min="10" max="10" width="10.7109375" style="200" customWidth="1"/>
    <col min="11" max="12" width="9.28515625" style="247" hidden="1" customWidth="1"/>
    <col min="13" max="13" width="17.140625" style="200" hidden="1" customWidth="1"/>
    <col min="14" max="14" width="11.7109375" style="200" hidden="1" customWidth="1"/>
    <col min="15" max="15" width="12" style="200" hidden="1" customWidth="1"/>
    <col min="16" max="16" width="23.7109375" style="200" hidden="1" customWidth="1"/>
    <col min="17" max="18" width="12" style="200" hidden="1" customWidth="1"/>
    <col min="19" max="22" width="16.5703125" style="200" hidden="1" customWidth="1"/>
    <col min="23" max="23" width="13.42578125" style="200" hidden="1" customWidth="1"/>
    <col min="24" max="24" width="14" style="200" hidden="1" customWidth="1"/>
    <col min="25" max="25" width="16.5703125" style="248" hidden="1" customWidth="1"/>
    <col min="26" max="26" width="16.5703125" style="200" customWidth="1"/>
    <col min="27" max="27" width="18.85546875" style="200" customWidth="1"/>
    <col min="28" max="28" width="16.5703125" style="200" customWidth="1"/>
    <col min="29" max="29" width="32.28515625" style="200" bestFit="1" customWidth="1"/>
    <col min="30" max="30" width="9.140625" style="200"/>
    <col min="31" max="31" width="48.5703125" style="200" customWidth="1"/>
    <col min="32" max="16384" width="9.140625" style="200"/>
  </cols>
  <sheetData>
    <row r="1" spans="1:31" ht="21">
      <c r="A1" s="355" t="s">
        <v>139</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6"/>
    </row>
    <row r="2" spans="1:31" ht="120">
      <c r="A2" s="357" t="s">
        <v>7</v>
      </c>
      <c r="B2" s="361" t="s">
        <v>0</v>
      </c>
      <c r="C2" s="361" t="s">
        <v>1</v>
      </c>
      <c r="D2" s="361" t="s">
        <v>8</v>
      </c>
      <c r="E2" s="364" t="s">
        <v>2</v>
      </c>
      <c r="F2" s="367" t="s">
        <v>9</v>
      </c>
      <c r="G2" s="357" t="s">
        <v>14</v>
      </c>
      <c r="H2" s="357"/>
      <c r="I2" s="357"/>
      <c r="J2" s="357"/>
      <c r="K2" s="119" t="s">
        <v>168</v>
      </c>
      <c r="L2" s="119"/>
      <c r="M2" s="119"/>
      <c r="N2" s="119"/>
      <c r="O2" s="119"/>
      <c r="P2" s="119"/>
      <c r="Q2" s="119"/>
      <c r="R2" s="119"/>
      <c r="S2" s="119"/>
      <c r="T2" s="119"/>
      <c r="U2" s="119"/>
      <c r="V2" s="119"/>
      <c r="W2" s="119"/>
      <c r="X2" s="119"/>
      <c r="Y2" s="119"/>
      <c r="Z2" s="403" t="s">
        <v>23</v>
      </c>
      <c r="AA2" s="404"/>
      <c r="AB2" s="405"/>
      <c r="AC2" s="373" t="s">
        <v>15</v>
      </c>
      <c r="AD2" s="374" t="s">
        <v>10</v>
      </c>
      <c r="AE2" s="367" t="s">
        <v>16</v>
      </c>
    </row>
    <row r="3" spans="1:31">
      <c r="A3" s="357"/>
      <c r="B3" s="362"/>
      <c r="C3" s="362"/>
      <c r="D3" s="362"/>
      <c r="E3" s="365"/>
      <c r="F3" s="368"/>
      <c r="G3" s="375" t="s">
        <v>11</v>
      </c>
      <c r="H3" s="375" t="s">
        <v>12</v>
      </c>
      <c r="I3" s="375" t="s">
        <v>13</v>
      </c>
      <c r="J3" s="375" t="s">
        <v>3</v>
      </c>
      <c r="K3" s="357" t="s">
        <v>169</v>
      </c>
      <c r="L3" s="357"/>
      <c r="M3" s="357"/>
      <c r="N3" s="357" t="s">
        <v>170</v>
      </c>
      <c r="O3" s="357"/>
      <c r="P3" s="357"/>
      <c r="Q3" s="357" t="s">
        <v>171</v>
      </c>
      <c r="R3" s="357"/>
      <c r="S3" s="357"/>
      <c r="T3" s="370" t="s">
        <v>172</v>
      </c>
      <c r="U3" s="371"/>
      <c r="V3" s="372"/>
      <c r="W3" s="370" t="s">
        <v>173</v>
      </c>
      <c r="X3" s="371"/>
      <c r="Y3" s="372"/>
      <c r="Z3" s="406"/>
      <c r="AA3" s="407"/>
      <c r="AB3" s="408"/>
      <c r="AC3" s="373"/>
      <c r="AD3" s="374"/>
      <c r="AE3" s="368"/>
    </row>
    <row r="4" spans="1:31" ht="58.5">
      <c r="A4" s="357"/>
      <c r="B4" s="363"/>
      <c r="C4" s="363"/>
      <c r="D4" s="363"/>
      <c r="E4" s="366"/>
      <c r="F4" s="369"/>
      <c r="G4" s="375"/>
      <c r="H4" s="375"/>
      <c r="I4" s="375"/>
      <c r="J4" s="375"/>
      <c r="K4" s="166" t="s">
        <v>4</v>
      </c>
      <c r="L4" s="166" t="s">
        <v>5</v>
      </c>
      <c r="M4" s="166" t="s">
        <v>6</v>
      </c>
      <c r="N4" s="166" t="s">
        <v>4</v>
      </c>
      <c r="O4" s="166" t="s">
        <v>5</v>
      </c>
      <c r="P4" s="166" t="s">
        <v>6</v>
      </c>
      <c r="Q4" s="166" t="s">
        <v>4</v>
      </c>
      <c r="R4" s="166" t="s">
        <v>5</v>
      </c>
      <c r="S4" s="166" t="s">
        <v>6</v>
      </c>
      <c r="T4" s="166" t="s">
        <v>4</v>
      </c>
      <c r="U4" s="166" t="s">
        <v>5</v>
      </c>
      <c r="V4" s="166" t="s">
        <v>6</v>
      </c>
      <c r="W4" s="166" t="s">
        <v>4</v>
      </c>
      <c r="X4" s="166" t="s">
        <v>5</v>
      </c>
      <c r="Y4" s="201" t="s">
        <v>6</v>
      </c>
      <c r="Z4" s="166" t="s">
        <v>4</v>
      </c>
      <c r="AA4" s="166" t="s">
        <v>5</v>
      </c>
      <c r="AB4" s="166" t="s">
        <v>6</v>
      </c>
      <c r="AC4" s="373"/>
      <c r="AD4" s="374"/>
      <c r="AE4" s="369"/>
    </row>
    <row r="5" spans="1:31" ht="18">
      <c r="A5" s="122"/>
      <c r="B5" s="122">
        <v>1</v>
      </c>
      <c r="C5" s="122">
        <v>2</v>
      </c>
      <c r="D5" s="123">
        <v>3</v>
      </c>
      <c r="E5" s="122">
        <v>4</v>
      </c>
      <c r="F5" s="122">
        <v>5</v>
      </c>
      <c r="G5" s="122">
        <v>6.1</v>
      </c>
      <c r="H5" s="122">
        <v>6.2</v>
      </c>
      <c r="I5" s="122">
        <v>6.3</v>
      </c>
      <c r="J5" s="122">
        <v>6.4</v>
      </c>
      <c r="K5" s="124" t="s">
        <v>174</v>
      </c>
      <c r="L5" s="124" t="s">
        <v>175</v>
      </c>
      <c r="M5" s="125" t="s">
        <v>176</v>
      </c>
      <c r="N5" s="125" t="s">
        <v>177</v>
      </c>
      <c r="O5" s="125" t="s">
        <v>178</v>
      </c>
      <c r="P5" s="125" t="s">
        <v>179</v>
      </c>
      <c r="Q5" s="125" t="s">
        <v>180</v>
      </c>
      <c r="R5" s="125" t="s">
        <v>181</v>
      </c>
      <c r="S5" s="125" t="s">
        <v>182</v>
      </c>
      <c r="T5" s="125" t="s">
        <v>183</v>
      </c>
      <c r="U5" s="125" t="s">
        <v>184</v>
      </c>
      <c r="V5" s="125" t="s">
        <v>185</v>
      </c>
      <c r="W5" s="125" t="s">
        <v>186</v>
      </c>
      <c r="X5" s="125" t="s">
        <v>187</v>
      </c>
      <c r="Y5" s="202" t="s">
        <v>188</v>
      </c>
      <c r="Z5" s="125"/>
      <c r="AA5" s="125"/>
      <c r="AB5" s="125"/>
      <c r="AC5" s="122">
        <v>8</v>
      </c>
      <c r="AD5" s="122">
        <v>9</v>
      </c>
      <c r="AE5" s="122">
        <v>10</v>
      </c>
    </row>
    <row r="6" spans="1:31" ht="18">
      <c r="A6" s="376" t="s">
        <v>189</v>
      </c>
      <c r="B6" s="377"/>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8"/>
    </row>
    <row r="7" spans="1:31" s="221" customFormat="1" ht="144">
      <c r="A7" s="203">
        <v>1</v>
      </c>
      <c r="B7" s="204" t="s">
        <v>286</v>
      </c>
      <c r="C7" s="205" t="s">
        <v>287</v>
      </c>
      <c r="D7" s="206" t="s">
        <v>288</v>
      </c>
      <c r="E7" s="207" t="s">
        <v>289</v>
      </c>
      <c r="F7" s="208" t="s">
        <v>290</v>
      </c>
      <c r="G7" s="209">
        <v>435800</v>
      </c>
      <c r="H7" s="209">
        <v>23000</v>
      </c>
      <c r="I7" s="209"/>
      <c r="J7" s="210"/>
      <c r="K7" s="211"/>
      <c r="L7" s="211"/>
      <c r="M7" s="212"/>
      <c r="N7" s="211"/>
      <c r="O7" s="211"/>
      <c r="P7" s="213"/>
      <c r="Q7" s="214"/>
      <c r="R7" s="214"/>
      <c r="S7" s="212"/>
      <c r="T7" s="212"/>
      <c r="U7" s="212"/>
      <c r="V7" s="215"/>
      <c r="W7" s="215"/>
      <c r="X7" s="215"/>
      <c r="Y7" s="216"/>
      <c r="Z7" s="217" t="s">
        <v>291</v>
      </c>
      <c r="AA7" s="217" t="s">
        <v>292</v>
      </c>
      <c r="AB7" s="218">
        <v>458800</v>
      </c>
      <c r="AC7" s="219" t="s">
        <v>293</v>
      </c>
      <c r="AD7" s="220"/>
      <c r="AE7" s="207" t="s">
        <v>294</v>
      </c>
    </row>
    <row r="8" spans="1:31" s="221" customFormat="1" ht="144">
      <c r="A8" s="203">
        <v>2</v>
      </c>
      <c r="B8" s="204" t="s">
        <v>286</v>
      </c>
      <c r="C8" s="205" t="s">
        <v>287</v>
      </c>
      <c r="D8" s="207" t="s">
        <v>295</v>
      </c>
      <c r="E8" s="207" t="s">
        <v>296</v>
      </c>
      <c r="F8" s="208" t="s">
        <v>297</v>
      </c>
      <c r="G8" s="209">
        <v>403000</v>
      </c>
      <c r="H8" s="209">
        <v>22000</v>
      </c>
      <c r="I8" s="209"/>
      <c r="J8" s="210"/>
      <c r="K8" s="211"/>
      <c r="L8" s="211"/>
      <c r="M8" s="212"/>
      <c r="N8" s="211"/>
      <c r="O8" s="211"/>
      <c r="P8" s="213"/>
      <c r="Q8" s="214"/>
      <c r="R8" s="214"/>
      <c r="S8" s="212"/>
      <c r="T8" s="212"/>
      <c r="U8" s="212"/>
      <c r="V8" s="215"/>
      <c r="W8" s="215"/>
      <c r="X8" s="215"/>
      <c r="Y8" s="216"/>
      <c r="Z8" s="217" t="s">
        <v>291</v>
      </c>
      <c r="AA8" s="217" t="s">
        <v>292</v>
      </c>
      <c r="AB8" s="218">
        <v>425000</v>
      </c>
      <c r="AC8" s="219" t="s">
        <v>293</v>
      </c>
      <c r="AD8" s="220"/>
      <c r="AE8" s="207" t="s">
        <v>296</v>
      </c>
    </row>
    <row r="9" spans="1:31" s="221" customFormat="1" ht="144">
      <c r="A9" s="203">
        <v>3</v>
      </c>
      <c r="B9" s="204" t="s">
        <v>286</v>
      </c>
      <c r="C9" s="205" t="s">
        <v>287</v>
      </c>
      <c r="D9" s="222" t="s">
        <v>298</v>
      </c>
      <c r="E9" s="207" t="s">
        <v>299</v>
      </c>
      <c r="F9" s="208" t="s">
        <v>300</v>
      </c>
      <c r="G9" s="223">
        <v>202000</v>
      </c>
      <c r="H9" s="223">
        <v>49800</v>
      </c>
      <c r="I9" s="209"/>
      <c r="J9" s="210"/>
      <c r="K9" s="211"/>
      <c r="L9" s="211"/>
      <c r="M9" s="212"/>
      <c r="N9" s="211"/>
      <c r="O9" s="211"/>
      <c r="P9" s="213"/>
      <c r="Q9" s="214"/>
      <c r="R9" s="214"/>
      <c r="S9" s="212"/>
      <c r="T9" s="212"/>
      <c r="U9" s="212"/>
      <c r="V9" s="215"/>
      <c r="W9" s="215"/>
      <c r="X9" s="215"/>
      <c r="Y9" s="216"/>
      <c r="Z9" s="217" t="s">
        <v>291</v>
      </c>
      <c r="AA9" s="217" t="s">
        <v>292</v>
      </c>
      <c r="AB9" s="224">
        <v>251800</v>
      </c>
      <c r="AC9" s="219" t="s">
        <v>293</v>
      </c>
      <c r="AD9" s="220"/>
      <c r="AE9" s="207" t="s">
        <v>301</v>
      </c>
    </row>
    <row r="10" spans="1:31" s="221" customFormat="1" ht="144">
      <c r="A10" s="203">
        <v>4</v>
      </c>
      <c r="B10" s="204" t="s">
        <v>286</v>
      </c>
      <c r="C10" s="205" t="s">
        <v>287</v>
      </c>
      <c r="D10" s="225" t="s">
        <v>302</v>
      </c>
      <c r="E10" s="207" t="s">
        <v>303</v>
      </c>
      <c r="F10" s="208" t="s">
        <v>304</v>
      </c>
      <c r="G10" s="223">
        <v>359000</v>
      </c>
      <c r="H10" s="223">
        <v>39850</v>
      </c>
      <c r="I10" s="209"/>
      <c r="J10" s="210"/>
      <c r="K10" s="211"/>
      <c r="L10" s="211"/>
      <c r="M10" s="212"/>
      <c r="N10" s="211"/>
      <c r="O10" s="211"/>
      <c r="P10" s="213"/>
      <c r="Q10" s="214"/>
      <c r="R10" s="214"/>
      <c r="S10" s="212"/>
      <c r="T10" s="212"/>
      <c r="U10" s="212"/>
      <c r="V10" s="215"/>
      <c r="W10" s="215"/>
      <c r="X10" s="215"/>
      <c r="Y10" s="216"/>
      <c r="Z10" s="217" t="s">
        <v>291</v>
      </c>
      <c r="AA10" s="217" t="s">
        <v>292</v>
      </c>
      <c r="AB10" s="224">
        <v>398850</v>
      </c>
      <c r="AC10" s="219" t="s">
        <v>293</v>
      </c>
      <c r="AD10" s="220"/>
      <c r="AE10" s="207" t="s">
        <v>303</v>
      </c>
    </row>
    <row r="11" spans="1:31" s="221" customFormat="1" ht="144">
      <c r="A11" s="203">
        <v>5</v>
      </c>
      <c r="B11" s="204" t="s">
        <v>286</v>
      </c>
      <c r="C11" s="205" t="s">
        <v>287</v>
      </c>
      <c r="D11" s="225" t="s">
        <v>305</v>
      </c>
      <c r="E11" s="207" t="s">
        <v>294</v>
      </c>
      <c r="F11" s="208" t="s">
        <v>306</v>
      </c>
      <c r="G11" s="223">
        <v>359000</v>
      </c>
      <c r="H11" s="223">
        <v>39850</v>
      </c>
      <c r="I11" s="209"/>
      <c r="J11" s="210"/>
      <c r="K11" s="211"/>
      <c r="L11" s="211"/>
      <c r="M11" s="212"/>
      <c r="N11" s="211"/>
      <c r="O11" s="211"/>
      <c r="P11" s="213"/>
      <c r="Q11" s="214"/>
      <c r="R11" s="214"/>
      <c r="S11" s="212"/>
      <c r="T11" s="212"/>
      <c r="U11" s="212"/>
      <c r="V11" s="215"/>
      <c r="W11" s="215"/>
      <c r="X11" s="215"/>
      <c r="Y11" s="216"/>
      <c r="Z11" s="217" t="s">
        <v>291</v>
      </c>
      <c r="AA11" s="217" t="s">
        <v>292</v>
      </c>
      <c r="AB11" s="224">
        <v>398850</v>
      </c>
      <c r="AC11" s="219" t="s">
        <v>293</v>
      </c>
      <c r="AD11" s="220"/>
      <c r="AE11" s="207" t="s">
        <v>294</v>
      </c>
    </row>
    <row r="12" spans="1:31" s="221" customFormat="1" ht="19.5">
      <c r="A12" s="226"/>
      <c r="B12" s="227"/>
      <c r="C12" s="228"/>
      <c r="D12" s="114"/>
      <c r="E12" s="229"/>
      <c r="F12" s="208"/>
      <c r="G12" s="230">
        <f>SUM(G7:G11)</f>
        <v>1758800</v>
      </c>
      <c r="H12" s="230">
        <f>SUM(H7:H11)</f>
        <v>174500</v>
      </c>
      <c r="I12" s="230"/>
      <c r="J12" s="210"/>
      <c r="K12" s="211"/>
      <c r="L12" s="211"/>
      <c r="M12" s="212"/>
      <c r="N12" s="211"/>
      <c r="O12" s="211"/>
      <c r="P12" s="213"/>
      <c r="Q12" s="214"/>
      <c r="R12" s="214"/>
      <c r="S12" s="212"/>
      <c r="T12" s="212"/>
      <c r="U12" s="212"/>
      <c r="V12" s="215"/>
      <c r="W12" s="215"/>
      <c r="X12" s="215"/>
      <c r="Y12" s="216"/>
      <c r="Z12" s="114"/>
      <c r="AA12" s="114"/>
      <c r="AB12" s="231">
        <f>SUM(AB7:AB11)</f>
        <v>1933300</v>
      </c>
      <c r="AC12" s="219"/>
      <c r="AD12" s="220"/>
      <c r="AE12" s="232"/>
    </row>
    <row r="13" spans="1:31" ht="19.5">
      <c r="A13" s="233"/>
      <c r="B13" s="234"/>
      <c r="C13" s="235"/>
      <c r="D13" s="141"/>
      <c r="E13" s="236"/>
      <c r="F13" s="133"/>
      <c r="G13" s="73"/>
      <c r="H13" s="73"/>
      <c r="I13" s="152"/>
      <c r="J13" s="237"/>
      <c r="K13" s="238"/>
      <c r="L13" s="238"/>
      <c r="M13" s="152"/>
      <c r="N13" s="238"/>
      <c r="O13" s="238"/>
      <c r="P13" s="239"/>
      <c r="Q13" s="240"/>
      <c r="R13" s="240"/>
      <c r="S13" s="152"/>
      <c r="T13" s="152"/>
      <c r="U13" s="152"/>
      <c r="V13" s="241"/>
      <c r="W13" s="241"/>
      <c r="X13" s="241"/>
      <c r="Y13" s="242"/>
      <c r="Z13" s="141"/>
      <c r="AA13" s="141"/>
      <c r="AB13" s="243"/>
      <c r="AC13" s="244"/>
      <c r="AD13" s="144"/>
      <c r="AE13" s="105"/>
    </row>
    <row r="14" spans="1:31" ht="19.5">
      <c r="A14" s="233"/>
      <c r="B14" s="234"/>
      <c r="C14" s="235"/>
      <c r="D14" s="141"/>
      <c r="E14" s="236"/>
      <c r="F14" s="133"/>
      <c r="G14" s="73"/>
      <c r="H14" s="73"/>
      <c r="I14" s="152"/>
      <c r="J14" s="237"/>
      <c r="K14" s="238"/>
      <c r="L14" s="238"/>
      <c r="M14" s="152"/>
      <c r="N14" s="238"/>
      <c r="O14" s="238"/>
      <c r="P14" s="239"/>
      <c r="Q14" s="240"/>
      <c r="R14" s="240"/>
      <c r="S14" s="152"/>
      <c r="T14" s="152"/>
      <c r="U14" s="152"/>
      <c r="V14" s="241"/>
      <c r="W14" s="241"/>
      <c r="X14" s="241"/>
      <c r="Y14" s="242"/>
      <c r="Z14" s="141"/>
      <c r="AA14" s="141"/>
      <c r="AB14" s="243"/>
      <c r="AC14" s="244"/>
      <c r="AD14" s="144"/>
      <c r="AE14" s="105"/>
    </row>
    <row r="15" spans="1:31" ht="19.5">
      <c r="A15" s="233"/>
      <c r="B15" s="234"/>
      <c r="C15" s="235"/>
      <c r="D15" s="141"/>
      <c r="E15" s="236"/>
      <c r="F15" s="133"/>
      <c r="G15" s="73"/>
      <c r="H15" s="73"/>
      <c r="I15" s="152"/>
      <c r="J15" s="237"/>
      <c r="K15" s="238"/>
      <c r="L15" s="238"/>
      <c r="M15" s="152"/>
      <c r="N15" s="238"/>
      <c r="O15" s="238"/>
      <c r="P15" s="239"/>
      <c r="Q15" s="240"/>
      <c r="R15" s="240"/>
      <c r="S15" s="152"/>
      <c r="T15" s="152"/>
      <c r="U15" s="152"/>
      <c r="V15" s="241"/>
      <c r="W15" s="241"/>
      <c r="X15" s="241"/>
      <c r="Y15" s="242"/>
      <c r="Z15" s="141"/>
      <c r="AA15" s="141"/>
      <c r="AB15" s="243"/>
      <c r="AC15" s="244"/>
      <c r="AD15" s="144"/>
      <c r="AE15" s="105"/>
    </row>
    <row r="16" spans="1:31" ht="19.5">
      <c r="A16" s="233"/>
      <c r="B16" s="234"/>
      <c r="C16" s="235"/>
      <c r="D16" s="141"/>
      <c r="E16" s="236"/>
      <c r="F16" s="133"/>
      <c r="G16" s="73"/>
      <c r="H16" s="73"/>
      <c r="I16" s="152"/>
      <c r="J16" s="237"/>
      <c r="K16" s="238"/>
      <c r="L16" s="238"/>
      <c r="M16" s="152"/>
      <c r="N16" s="238"/>
      <c r="O16" s="238"/>
      <c r="P16" s="239"/>
      <c r="Q16" s="240"/>
      <c r="R16" s="240"/>
      <c r="S16" s="152"/>
      <c r="T16" s="152"/>
      <c r="U16" s="152"/>
      <c r="V16" s="241"/>
      <c r="W16" s="241"/>
      <c r="X16" s="241"/>
      <c r="Y16" s="242"/>
      <c r="Z16" s="141"/>
      <c r="AA16" s="141"/>
      <c r="AB16" s="243"/>
      <c r="AC16" s="244"/>
      <c r="AD16" s="144"/>
      <c r="AE16" s="105"/>
    </row>
    <row r="17" spans="1:31" ht="19.5">
      <c r="A17" s="233"/>
      <c r="B17" s="234"/>
      <c r="C17" s="235"/>
      <c r="D17" s="141"/>
      <c r="E17" s="236"/>
      <c r="F17" s="133"/>
      <c r="G17" s="73"/>
      <c r="H17" s="73"/>
      <c r="I17" s="152"/>
      <c r="J17" s="237"/>
      <c r="K17" s="238"/>
      <c r="L17" s="238"/>
      <c r="M17" s="152"/>
      <c r="N17" s="238"/>
      <c r="O17" s="238"/>
      <c r="P17" s="239"/>
      <c r="Q17" s="240"/>
      <c r="R17" s="240"/>
      <c r="S17" s="152"/>
      <c r="T17" s="152"/>
      <c r="U17" s="152"/>
      <c r="V17" s="241"/>
      <c r="W17" s="241"/>
      <c r="X17" s="241"/>
      <c r="Y17" s="242"/>
      <c r="Z17" s="141"/>
      <c r="AA17" s="141"/>
      <c r="AB17" s="243"/>
      <c r="AC17" s="244"/>
      <c r="AD17" s="144"/>
      <c r="AE17" s="105"/>
    </row>
    <row r="18" spans="1:31" ht="19.5">
      <c r="A18" s="233"/>
      <c r="B18" s="234"/>
      <c r="C18" s="235"/>
      <c r="D18" s="141"/>
      <c r="E18" s="236"/>
      <c r="F18" s="133"/>
      <c r="G18" s="73"/>
      <c r="H18" s="73"/>
      <c r="I18" s="152"/>
      <c r="J18" s="237"/>
      <c r="K18" s="238"/>
      <c r="L18" s="238"/>
      <c r="M18" s="152"/>
      <c r="N18" s="238"/>
      <c r="O18" s="238"/>
      <c r="P18" s="239"/>
      <c r="Q18" s="240"/>
      <c r="R18" s="240"/>
      <c r="S18" s="152"/>
      <c r="T18" s="152"/>
      <c r="U18" s="152"/>
      <c r="V18" s="241"/>
      <c r="W18" s="241"/>
      <c r="X18" s="241"/>
      <c r="Y18" s="242"/>
      <c r="Z18" s="141"/>
      <c r="AA18" s="141"/>
      <c r="AB18" s="243"/>
      <c r="AC18" s="244"/>
      <c r="AD18" s="144"/>
      <c r="AE18" s="105"/>
    </row>
    <row r="19" spans="1:31" ht="19.5">
      <c r="A19" s="233"/>
      <c r="B19" s="234"/>
      <c r="C19" s="235"/>
      <c r="D19" s="141"/>
      <c r="E19" s="236"/>
      <c r="F19" s="133"/>
      <c r="G19" s="73"/>
      <c r="H19" s="73"/>
      <c r="I19" s="152"/>
      <c r="J19" s="237"/>
      <c r="K19" s="238"/>
      <c r="L19" s="238"/>
      <c r="M19" s="152"/>
      <c r="N19" s="238"/>
      <c r="O19" s="238"/>
      <c r="P19" s="239"/>
      <c r="Q19" s="240"/>
      <c r="R19" s="240"/>
      <c r="S19" s="152"/>
      <c r="T19" s="152"/>
      <c r="U19" s="152"/>
      <c r="V19" s="241"/>
      <c r="W19" s="241"/>
      <c r="X19" s="241"/>
      <c r="Y19" s="242"/>
      <c r="Z19" s="141"/>
      <c r="AA19" s="141"/>
      <c r="AB19" s="243"/>
      <c r="AC19" s="244"/>
      <c r="AD19" s="144"/>
      <c r="AE19" s="105"/>
    </row>
    <row r="20" spans="1:31" ht="19.5">
      <c r="A20" s="233"/>
      <c r="B20" s="234"/>
      <c r="C20" s="235"/>
      <c r="D20" s="141"/>
      <c r="E20" s="236"/>
      <c r="F20" s="133"/>
      <c r="G20" s="73"/>
      <c r="H20" s="73"/>
      <c r="I20" s="152"/>
      <c r="J20" s="237"/>
      <c r="K20" s="238"/>
      <c r="L20" s="238"/>
      <c r="M20" s="152"/>
      <c r="N20" s="238"/>
      <c r="O20" s="238"/>
      <c r="P20" s="239"/>
      <c r="Q20" s="240"/>
      <c r="R20" s="240"/>
      <c r="S20" s="152"/>
      <c r="T20" s="152"/>
      <c r="U20" s="152"/>
      <c r="V20" s="241"/>
      <c r="W20" s="241"/>
      <c r="X20" s="241"/>
      <c r="Y20" s="242"/>
      <c r="Z20" s="141"/>
      <c r="AA20" s="141"/>
      <c r="AB20" s="243"/>
      <c r="AC20" s="244"/>
      <c r="AD20" s="144"/>
      <c r="AE20" s="105"/>
    </row>
    <row r="21" spans="1:31" ht="19.5">
      <c r="A21" s="233"/>
      <c r="B21" s="234"/>
      <c r="C21" s="235"/>
      <c r="D21" s="141"/>
      <c r="E21" s="236"/>
      <c r="F21" s="133"/>
      <c r="G21" s="73"/>
      <c r="H21" s="73"/>
      <c r="I21" s="152"/>
      <c r="J21" s="237"/>
      <c r="K21" s="238"/>
      <c r="L21" s="238"/>
      <c r="M21" s="152"/>
      <c r="N21" s="238"/>
      <c r="O21" s="238"/>
      <c r="P21" s="239"/>
      <c r="Q21" s="240"/>
      <c r="R21" s="240"/>
      <c r="S21" s="152"/>
      <c r="T21" s="152"/>
      <c r="U21" s="152"/>
      <c r="V21" s="241"/>
      <c r="W21" s="241"/>
      <c r="X21" s="241"/>
      <c r="Y21" s="242"/>
      <c r="Z21" s="141"/>
      <c r="AA21" s="141"/>
      <c r="AB21" s="243"/>
      <c r="AC21" s="244"/>
      <c r="AD21" s="144"/>
      <c r="AE21" s="105"/>
    </row>
    <row r="22" spans="1:31" ht="19.5">
      <c r="A22" s="233"/>
      <c r="B22" s="234"/>
      <c r="C22" s="235"/>
      <c r="D22" s="150"/>
      <c r="E22" s="236"/>
      <c r="F22" s="133"/>
      <c r="G22" s="73"/>
      <c r="H22" s="73"/>
      <c r="I22" s="152"/>
      <c r="J22" s="237"/>
      <c r="K22" s="238"/>
      <c r="L22" s="238"/>
      <c r="M22" s="152"/>
      <c r="N22" s="238"/>
      <c r="O22" s="238"/>
      <c r="P22" s="239"/>
      <c r="Q22" s="240"/>
      <c r="R22" s="240"/>
      <c r="S22" s="152"/>
      <c r="T22" s="152"/>
      <c r="U22" s="152"/>
      <c r="V22" s="241"/>
      <c r="W22" s="241"/>
      <c r="X22" s="241"/>
      <c r="Y22" s="242"/>
      <c r="Z22" s="141"/>
      <c r="AA22" s="141"/>
      <c r="AB22" s="243"/>
      <c r="AC22" s="244"/>
      <c r="AD22" s="144"/>
      <c r="AE22" s="105"/>
    </row>
    <row r="23" spans="1:31" ht="19.5">
      <c r="A23" s="233"/>
      <c r="B23" s="234"/>
      <c r="C23" s="235"/>
      <c r="D23" s="150"/>
      <c r="E23" s="236"/>
      <c r="F23" s="133"/>
      <c r="G23" s="73"/>
      <c r="H23" s="73"/>
      <c r="I23" s="152"/>
      <c r="J23" s="237"/>
      <c r="K23" s="238"/>
      <c r="L23" s="238"/>
      <c r="M23" s="152"/>
      <c r="N23" s="238"/>
      <c r="O23" s="238"/>
      <c r="P23" s="239"/>
      <c r="Q23" s="240"/>
      <c r="R23" s="240"/>
      <c r="S23" s="152"/>
      <c r="T23" s="152"/>
      <c r="U23" s="152"/>
      <c r="V23" s="241"/>
      <c r="W23" s="241"/>
      <c r="X23" s="241"/>
      <c r="Y23" s="242"/>
      <c r="Z23" s="141"/>
      <c r="AA23" s="141"/>
      <c r="AB23" s="243"/>
      <c r="AC23" s="244"/>
      <c r="AD23" s="144"/>
      <c r="AE23" s="105"/>
    </row>
    <row r="24" spans="1:31" ht="19.5">
      <c r="A24" s="233"/>
      <c r="B24" s="234"/>
      <c r="C24" s="235"/>
      <c r="D24" s="150"/>
      <c r="E24" s="236"/>
      <c r="F24" s="133"/>
      <c r="G24" s="73"/>
      <c r="H24" s="73"/>
      <c r="I24" s="152"/>
      <c r="J24" s="237"/>
      <c r="K24" s="238"/>
      <c r="L24" s="238"/>
      <c r="M24" s="152"/>
      <c r="N24" s="238"/>
      <c r="O24" s="238"/>
      <c r="P24" s="239"/>
      <c r="Q24" s="240"/>
      <c r="R24" s="240"/>
      <c r="S24" s="152"/>
      <c r="T24" s="152"/>
      <c r="U24" s="152"/>
      <c r="V24" s="241"/>
      <c r="W24" s="241"/>
      <c r="X24" s="241"/>
      <c r="Y24" s="242"/>
      <c r="Z24" s="150"/>
      <c r="AA24" s="150"/>
      <c r="AB24" s="243"/>
      <c r="AC24" s="244"/>
      <c r="AD24" s="144"/>
      <c r="AE24" s="105"/>
    </row>
  </sheetData>
  <mergeCells count="22">
    <mergeCell ref="A1:AE1"/>
    <mergeCell ref="A2:A4"/>
    <mergeCell ref="B2:B4"/>
    <mergeCell ref="C2:C4"/>
    <mergeCell ref="D2:D4"/>
    <mergeCell ref="E2:E4"/>
    <mergeCell ref="F2:F4"/>
    <mergeCell ref="G2:J2"/>
    <mergeCell ref="Z2:AB3"/>
    <mergeCell ref="AC2:AC4"/>
    <mergeCell ref="W3:Y3"/>
    <mergeCell ref="A6:AE6"/>
    <mergeCell ref="AD2:AD4"/>
    <mergeCell ref="AE2:AE4"/>
    <mergeCell ref="G3:G4"/>
    <mergeCell ref="H3:H4"/>
    <mergeCell ref="I3:I4"/>
    <mergeCell ref="J3:J4"/>
    <mergeCell ref="K3:M3"/>
    <mergeCell ref="N3:P3"/>
    <mergeCell ref="Q3:S3"/>
    <mergeCell ref="T3:V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workbookViewId="0">
      <selection activeCell="E10" sqref="E10"/>
    </sheetView>
  </sheetViews>
  <sheetFormatPr defaultColWidth="8.85546875" defaultRowHeight="15"/>
  <cols>
    <col min="1" max="1" width="8.5703125" style="270" customWidth="1"/>
    <col min="2" max="2" width="32.5703125" style="249" customWidth="1"/>
    <col min="3" max="3" width="37.5703125" style="249" customWidth="1"/>
    <col min="4" max="4" width="48.5703125" style="249" customWidth="1"/>
    <col min="5" max="5" width="50.28515625" style="262" customWidth="1"/>
    <col min="6" max="6" width="21" style="249" customWidth="1"/>
    <col min="7" max="7" width="30.140625" style="249" customWidth="1"/>
    <col min="8" max="8" width="22.28515625" style="249" customWidth="1"/>
    <col min="9" max="9" width="16.140625" style="249" customWidth="1"/>
    <col min="10" max="10" width="16" style="249" customWidth="1"/>
    <col min="11" max="13" width="24.140625" style="118" customWidth="1"/>
    <col min="14" max="14" width="21" style="249" customWidth="1"/>
    <col min="15" max="15" width="8.85546875" style="249"/>
    <col min="16" max="16" width="44.5703125" style="249" customWidth="1"/>
    <col min="17" max="16384" width="8.85546875" style="249"/>
  </cols>
  <sheetData>
    <row r="1" spans="1:17">
      <c r="A1" s="413" t="s">
        <v>139</v>
      </c>
      <c r="B1" s="413"/>
      <c r="C1" s="413"/>
      <c r="D1" s="413"/>
      <c r="E1" s="413"/>
      <c r="F1" s="413"/>
      <c r="G1" s="413"/>
      <c r="H1" s="413"/>
      <c r="I1" s="413"/>
      <c r="J1" s="413"/>
      <c r="K1" s="413"/>
      <c r="L1" s="413"/>
      <c r="M1" s="413"/>
      <c r="N1" s="413"/>
      <c r="O1" s="413"/>
      <c r="P1" s="413"/>
    </row>
    <row r="2" spans="1:17">
      <c r="A2" s="364" t="s">
        <v>7</v>
      </c>
      <c r="B2" s="367" t="s">
        <v>0</v>
      </c>
      <c r="C2" s="367" t="s">
        <v>1</v>
      </c>
      <c r="D2" s="367" t="s">
        <v>8</v>
      </c>
      <c r="E2" s="367" t="s">
        <v>2</v>
      </c>
      <c r="F2" s="367" t="s">
        <v>9</v>
      </c>
      <c r="G2" s="370" t="s">
        <v>14</v>
      </c>
      <c r="H2" s="371"/>
      <c r="I2" s="371"/>
      <c r="J2" s="372"/>
      <c r="K2" s="403" t="s">
        <v>23</v>
      </c>
      <c r="L2" s="404"/>
      <c r="M2" s="405"/>
      <c r="N2" s="414" t="s">
        <v>15</v>
      </c>
      <c r="O2" s="367" t="s">
        <v>10</v>
      </c>
      <c r="P2" s="367" t="s">
        <v>16</v>
      </c>
    </row>
    <row r="3" spans="1:17">
      <c r="A3" s="365"/>
      <c r="B3" s="368"/>
      <c r="C3" s="368"/>
      <c r="D3" s="368"/>
      <c r="E3" s="368"/>
      <c r="F3" s="368"/>
      <c r="G3" s="411" t="s">
        <v>11</v>
      </c>
      <c r="H3" s="411" t="s">
        <v>12</v>
      </c>
      <c r="I3" s="411" t="s">
        <v>13</v>
      </c>
      <c r="J3" s="411" t="s">
        <v>3</v>
      </c>
      <c r="K3" s="406"/>
      <c r="L3" s="407"/>
      <c r="M3" s="408"/>
      <c r="N3" s="415"/>
      <c r="O3" s="368"/>
      <c r="P3" s="368"/>
    </row>
    <row r="4" spans="1:17" ht="61.5">
      <c r="A4" s="366"/>
      <c r="B4" s="369"/>
      <c r="C4" s="369"/>
      <c r="D4" s="369"/>
      <c r="E4" s="369"/>
      <c r="F4" s="369"/>
      <c r="G4" s="412"/>
      <c r="H4" s="412"/>
      <c r="I4" s="412"/>
      <c r="J4" s="412"/>
      <c r="K4" s="166" t="s">
        <v>4</v>
      </c>
      <c r="L4" s="166" t="s">
        <v>5</v>
      </c>
      <c r="M4" s="166" t="s">
        <v>6</v>
      </c>
      <c r="N4" s="416"/>
      <c r="O4" s="369"/>
      <c r="P4" s="369"/>
    </row>
    <row r="5" spans="1:17">
      <c r="A5" s="250"/>
      <c r="B5" s="250">
        <v>1</v>
      </c>
      <c r="C5" s="250">
        <v>2</v>
      </c>
      <c r="D5" s="250">
        <v>3</v>
      </c>
      <c r="E5" s="250">
        <v>4</v>
      </c>
      <c r="F5" s="250">
        <v>5</v>
      </c>
      <c r="G5" s="250">
        <v>6.1</v>
      </c>
      <c r="H5" s="250">
        <v>6.2</v>
      </c>
      <c r="I5" s="250">
        <v>6.3</v>
      </c>
      <c r="J5" s="250">
        <v>6.4</v>
      </c>
      <c r="K5" s="125"/>
      <c r="L5" s="125"/>
      <c r="M5" s="125"/>
      <c r="N5" s="250">
        <v>8</v>
      </c>
      <c r="O5" s="250">
        <v>9</v>
      </c>
      <c r="P5" s="250">
        <v>10</v>
      </c>
    </row>
    <row r="6" spans="1:17" ht="18">
      <c r="A6" s="409" t="s">
        <v>307</v>
      </c>
      <c r="B6" s="409"/>
      <c r="C6" s="409"/>
      <c r="D6" s="409"/>
      <c r="E6" s="409"/>
      <c r="F6" s="409"/>
      <c r="G6" s="409"/>
      <c r="H6" s="409"/>
      <c r="I6" s="409"/>
      <c r="J6" s="409"/>
      <c r="K6" s="409"/>
      <c r="L6" s="409"/>
      <c r="M6" s="409"/>
      <c r="N6" s="409"/>
      <c r="O6" s="409"/>
      <c r="P6" s="410"/>
    </row>
    <row r="7" spans="1:17" ht="105">
      <c r="A7" s="251">
        <v>1</v>
      </c>
      <c r="B7" s="125" t="s">
        <v>308</v>
      </c>
      <c r="C7" s="252" t="s">
        <v>309</v>
      </c>
      <c r="D7" s="125" t="s">
        <v>310</v>
      </c>
      <c r="E7" s="253" t="s">
        <v>311</v>
      </c>
      <c r="F7" s="254" t="s">
        <v>312</v>
      </c>
      <c r="G7" s="255">
        <f>1176530*0.95</f>
        <v>1117703.5</v>
      </c>
      <c r="H7" s="255">
        <f>1176530-G7</f>
        <v>58826.5</v>
      </c>
      <c r="I7" s="256"/>
      <c r="J7" s="257"/>
      <c r="K7" s="258"/>
      <c r="L7" s="258"/>
      <c r="M7" s="258">
        <f>G7+H7</f>
        <v>1176530</v>
      </c>
      <c r="N7" s="125" t="s">
        <v>312</v>
      </c>
      <c r="O7" s="259"/>
      <c r="P7" s="260" t="s">
        <v>313</v>
      </c>
    </row>
    <row r="8" spans="1:17" ht="105">
      <c r="A8" s="251">
        <v>2</v>
      </c>
      <c r="B8" s="125" t="s">
        <v>308</v>
      </c>
      <c r="C8" s="252" t="s">
        <v>309</v>
      </c>
      <c r="D8" s="261" t="s">
        <v>314</v>
      </c>
      <c r="E8" s="253" t="s">
        <v>311</v>
      </c>
      <c r="F8" s="254" t="s">
        <v>312</v>
      </c>
      <c r="G8" s="255">
        <f>583819*0.95</f>
        <v>554628.04999999993</v>
      </c>
      <c r="H8" s="255">
        <f>583819-G8</f>
        <v>29190.95000000007</v>
      </c>
      <c r="I8" s="256"/>
      <c r="J8" s="257"/>
      <c r="K8" s="258"/>
      <c r="L8" s="258"/>
      <c r="M8" s="258">
        <f>G8+H8</f>
        <v>583819</v>
      </c>
      <c r="N8" s="125" t="s">
        <v>312</v>
      </c>
      <c r="O8" s="259"/>
      <c r="P8" s="260" t="s">
        <v>315</v>
      </c>
      <c r="Q8" s="262"/>
    </row>
    <row r="9" spans="1:17" ht="105">
      <c r="A9" s="251">
        <v>3</v>
      </c>
      <c r="B9" s="125" t="s">
        <v>308</v>
      </c>
      <c r="C9" s="252" t="s">
        <v>309</v>
      </c>
      <c r="D9" s="261" t="s">
        <v>316</v>
      </c>
      <c r="E9" s="253" t="s">
        <v>311</v>
      </c>
      <c r="F9" s="254" t="s">
        <v>312</v>
      </c>
      <c r="G9" s="255">
        <v>138009</v>
      </c>
      <c r="H9" s="255">
        <v>7263</v>
      </c>
      <c r="I9" s="256"/>
      <c r="J9" s="257"/>
      <c r="K9" s="258"/>
      <c r="L9" s="258"/>
      <c r="M9" s="258">
        <f>G9+H9</f>
        <v>145272</v>
      </c>
      <c r="N9" s="125" t="s">
        <v>312</v>
      </c>
      <c r="O9" s="259"/>
      <c r="P9" s="260" t="s">
        <v>317</v>
      </c>
    </row>
    <row r="10" spans="1:17" ht="120">
      <c r="A10" s="251">
        <v>4</v>
      </c>
      <c r="B10" s="125" t="s">
        <v>308</v>
      </c>
      <c r="C10" s="252" t="s">
        <v>309</v>
      </c>
      <c r="D10" s="125" t="s">
        <v>318</v>
      </c>
      <c r="E10" s="253" t="s">
        <v>319</v>
      </c>
      <c r="F10" s="263" t="s">
        <v>320</v>
      </c>
      <c r="G10" s="255">
        <v>950000</v>
      </c>
      <c r="H10" s="255">
        <v>50000</v>
      </c>
      <c r="I10" s="145"/>
      <c r="J10" s="264"/>
      <c r="K10" s="265"/>
      <c r="L10" s="265"/>
      <c r="M10" s="258">
        <f t="shared" ref="M10" si="0">G10+H10</f>
        <v>1000000</v>
      </c>
      <c r="N10" s="125" t="s">
        <v>312</v>
      </c>
      <c r="O10" s="259"/>
      <c r="P10" s="260" t="s">
        <v>321</v>
      </c>
    </row>
    <row r="11" spans="1:17" ht="18">
      <c r="A11" s="266"/>
      <c r="B11" s="267"/>
      <c r="C11" s="267"/>
      <c r="D11" s="267"/>
      <c r="E11" s="268"/>
      <c r="F11" s="267"/>
      <c r="G11" s="269">
        <f t="shared" ref="G11:L11" si="1">SUM(G8:G10)</f>
        <v>1642637.0499999998</v>
      </c>
      <c r="H11" s="269">
        <f t="shared" si="1"/>
        <v>86453.95000000007</v>
      </c>
      <c r="I11" s="269">
        <f t="shared" si="1"/>
        <v>0</v>
      </c>
      <c r="J11" s="269">
        <f t="shared" si="1"/>
        <v>0</v>
      </c>
      <c r="K11" s="269">
        <f t="shared" si="1"/>
        <v>0</v>
      </c>
      <c r="L11" s="269">
        <f t="shared" si="1"/>
        <v>0</v>
      </c>
      <c r="M11" s="269">
        <f>SUM(M7:M10)</f>
        <v>2905621</v>
      </c>
      <c r="N11" s="267"/>
      <c r="O11" s="267"/>
      <c r="P11" s="267"/>
    </row>
    <row r="12" spans="1:17">
      <c r="B12" s="271"/>
      <c r="C12" s="271"/>
      <c r="D12" s="271"/>
      <c r="E12" s="272"/>
      <c r="F12" s="271"/>
      <c r="G12" s="271"/>
      <c r="H12" s="271"/>
      <c r="I12" s="271"/>
      <c r="J12" s="271"/>
      <c r="N12" s="271"/>
      <c r="O12" s="271"/>
      <c r="P12" s="271"/>
    </row>
    <row r="13" spans="1:17">
      <c r="B13" s="271"/>
      <c r="C13" s="271"/>
      <c r="D13" s="271"/>
      <c r="E13" s="272"/>
      <c r="F13" s="271"/>
      <c r="G13" s="271"/>
      <c r="H13" s="271"/>
      <c r="I13" s="271"/>
      <c r="J13" s="271"/>
      <c r="N13" s="271"/>
      <c r="O13" s="271"/>
      <c r="P13" s="271"/>
    </row>
    <row r="14" spans="1:17">
      <c r="B14" s="271"/>
      <c r="C14" s="271"/>
      <c r="D14" s="271"/>
      <c r="E14" s="272"/>
      <c r="F14" s="271"/>
      <c r="G14" s="271"/>
      <c r="H14" s="271"/>
      <c r="I14" s="271"/>
      <c r="J14" s="271"/>
      <c r="N14" s="271"/>
      <c r="O14" s="271"/>
      <c r="P14" s="271"/>
    </row>
    <row r="15" spans="1:17">
      <c r="B15" s="271"/>
      <c r="C15" s="271"/>
      <c r="D15" s="271"/>
      <c r="E15" s="272"/>
      <c r="F15" s="271"/>
      <c r="G15" s="271"/>
      <c r="H15" s="271"/>
      <c r="I15" s="271"/>
      <c r="J15" s="271"/>
      <c r="N15" s="271"/>
      <c r="O15" s="271"/>
      <c r="P15" s="271"/>
    </row>
    <row r="16" spans="1:17">
      <c r="B16" s="271"/>
      <c r="C16" s="271"/>
      <c r="D16" s="271"/>
      <c r="E16" s="272"/>
      <c r="F16" s="271"/>
      <c r="G16" s="271"/>
      <c r="H16" s="271"/>
      <c r="I16" s="271"/>
      <c r="J16" s="271"/>
      <c r="N16" s="271"/>
      <c r="O16" s="271"/>
      <c r="P16" s="271"/>
    </row>
    <row r="17" spans="2:16">
      <c r="B17" s="271"/>
      <c r="C17" s="271"/>
      <c r="D17" s="271"/>
      <c r="E17" s="272"/>
      <c r="F17" s="271"/>
      <c r="G17" s="271"/>
      <c r="H17" s="271"/>
      <c r="I17" s="271"/>
      <c r="J17" s="271"/>
      <c r="N17" s="271"/>
      <c r="O17" s="271"/>
      <c r="P17" s="271"/>
    </row>
    <row r="18" spans="2:16">
      <c r="B18" s="271"/>
      <c r="C18" s="271"/>
      <c r="D18" s="271"/>
      <c r="E18" s="272"/>
      <c r="F18" s="271"/>
      <c r="G18" s="271"/>
      <c r="H18" s="271"/>
      <c r="I18" s="271"/>
      <c r="J18" s="271"/>
      <c r="N18" s="271"/>
      <c r="O18" s="271"/>
      <c r="P18" s="271"/>
    </row>
    <row r="19" spans="2:16">
      <c r="B19" s="271"/>
      <c r="C19" s="271"/>
      <c r="D19" s="271"/>
      <c r="E19" s="272"/>
      <c r="F19" s="271"/>
      <c r="G19" s="271"/>
      <c r="H19" s="271"/>
      <c r="I19" s="271"/>
      <c r="J19" s="271"/>
      <c r="N19" s="271"/>
      <c r="O19" s="271"/>
      <c r="P19" s="271"/>
    </row>
    <row r="20" spans="2:16">
      <c r="B20" s="271"/>
      <c r="C20" s="271"/>
      <c r="D20" s="271"/>
      <c r="E20" s="272"/>
      <c r="F20" s="271"/>
      <c r="G20" s="271"/>
      <c r="H20" s="271"/>
      <c r="I20" s="271"/>
      <c r="J20" s="271"/>
      <c r="N20" s="271"/>
      <c r="O20" s="271"/>
      <c r="P20" s="271"/>
    </row>
    <row r="21" spans="2:16">
      <c r="B21" s="271"/>
      <c r="C21" s="271"/>
      <c r="D21" s="271"/>
      <c r="E21" s="272"/>
      <c r="F21" s="271"/>
      <c r="G21" s="271"/>
      <c r="H21" s="271"/>
      <c r="I21" s="271"/>
      <c r="J21" s="271"/>
      <c r="N21" s="271"/>
      <c r="O21" s="271"/>
      <c r="P21" s="271"/>
    </row>
    <row r="22" spans="2:16">
      <c r="B22" s="271"/>
      <c r="C22" s="271"/>
      <c r="D22" s="271"/>
      <c r="E22" s="272"/>
      <c r="F22" s="271"/>
      <c r="G22" s="271"/>
      <c r="H22" s="271"/>
      <c r="I22" s="271"/>
      <c r="J22" s="271"/>
      <c r="N22" s="271"/>
      <c r="O22" s="271"/>
      <c r="P22" s="271"/>
    </row>
    <row r="23" spans="2:16">
      <c r="B23" s="271"/>
      <c r="C23" s="271"/>
      <c r="D23" s="271"/>
      <c r="E23" s="272"/>
      <c r="F23" s="271"/>
      <c r="G23" s="271"/>
      <c r="H23" s="271"/>
      <c r="I23" s="271"/>
      <c r="J23" s="271"/>
      <c r="N23" s="271"/>
      <c r="O23" s="271"/>
      <c r="P23" s="271"/>
    </row>
    <row r="24" spans="2:16">
      <c r="B24" s="271"/>
      <c r="C24" s="271"/>
      <c r="D24" s="271"/>
      <c r="E24" s="272"/>
      <c r="F24" s="271"/>
      <c r="G24" s="271"/>
      <c r="H24" s="271"/>
      <c r="I24" s="271"/>
      <c r="J24" s="271"/>
      <c r="N24" s="271"/>
      <c r="O24" s="271"/>
      <c r="P24" s="271"/>
    </row>
    <row r="25" spans="2:16">
      <c r="B25" s="271"/>
      <c r="C25" s="271"/>
      <c r="D25" s="271"/>
      <c r="E25" s="272"/>
      <c r="F25" s="271"/>
      <c r="G25" s="271"/>
      <c r="H25" s="271"/>
      <c r="I25" s="271"/>
      <c r="J25" s="271"/>
      <c r="N25" s="271"/>
      <c r="O25" s="271"/>
      <c r="P25" s="271"/>
    </row>
    <row r="26" spans="2:16">
      <c r="B26" s="271"/>
      <c r="C26" s="271"/>
      <c r="D26" s="271"/>
      <c r="E26" s="272"/>
      <c r="F26" s="271"/>
      <c r="G26" s="271"/>
      <c r="H26" s="271"/>
      <c r="I26" s="271"/>
      <c r="J26" s="271"/>
      <c r="N26" s="271"/>
      <c r="O26" s="271"/>
      <c r="P26" s="271"/>
    </row>
  </sheetData>
  <mergeCells count="17">
    <mergeCell ref="A1:P1"/>
    <mergeCell ref="A2:A4"/>
    <mergeCell ref="B2:B4"/>
    <mergeCell ref="C2:C4"/>
    <mergeCell ref="D2:D4"/>
    <mergeCell ref="E2:E4"/>
    <mergeCell ref="F2:F4"/>
    <mergeCell ref="G2:J2"/>
    <mergeCell ref="K2:M3"/>
    <mergeCell ref="N2:N4"/>
    <mergeCell ref="A6:P6"/>
    <mergeCell ref="O2:O4"/>
    <mergeCell ref="P2:P4"/>
    <mergeCell ref="G3:G4"/>
    <mergeCell ref="H3:H4"/>
    <mergeCell ref="I3:I4"/>
    <mergeCell ref="J3: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workbookViewId="0">
      <selection activeCell="H8" sqref="H8"/>
    </sheetView>
  </sheetViews>
  <sheetFormatPr defaultColWidth="8.85546875" defaultRowHeight="15"/>
  <cols>
    <col min="1" max="1" width="8.85546875" style="283"/>
    <col min="2" max="2" width="25.140625" style="1" customWidth="1"/>
    <col min="3" max="3" width="43.28515625" style="1" customWidth="1"/>
    <col min="4" max="4" width="50.85546875" style="1" customWidth="1"/>
    <col min="5" max="5" width="34.28515625" style="1" customWidth="1"/>
    <col min="6" max="6" width="16" style="1" customWidth="1"/>
    <col min="7" max="7" width="21" style="1" customWidth="1"/>
    <col min="8" max="8" width="18.28515625" style="1" bestFit="1" customWidth="1"/>
    <col min="9" max="9" width="14.140625" style="1" customWidth="1"/>
    <col min="10" max="10" width="11.7109375" style="1" customWidth="1"/>
    <col min="11" max="13" width="14.5703125" style="1" customWidth="1"/>
    <col min="14" max="14" width="21.140625" style="1" customWidth="1"/>
    <col min="15" max="15" width="21.85546875" style="1" customWidth="1"/>
    <col min="16" max="16" width="37.7109375" style="1" customWidth="1"/>
    <col min="17" max="16384" width="8.85546875" style="1"/>
  </cols>
  <sheetData>
    <row r="1" spans="1:16" ht="21">
      <c r="A1" s="420" t="s">
        <v>139</v>
      </c>
      <c r="B1" s="421"/>
      <c r="C1" s="421"/>
      <c r="D1" s="421"/>
      <c r="E1" s="421"/>
      <c r="F1" s="421"/>
      <c r="G1" s="421"/>
      <c r="H1" s="421"/>
      <c r="I1" s="421"/>
      <c r="J1" s="421"/>
      <c r="K1" s="421"/>
      <c r="L1" s="421"/>
      <c r="M1" s="421"/>
      <c r="N1" s="421"/>
      <c r="O1" s="421"/>
      <c r="P1" s="422"/>
    </row>
    <row r="2" spans="1:16">
      <c r="A2" s="300" t="s">
        <v>7</v>
      </c>
      <c r="B2" s="389" t="s">
        <v>0</v>
      </c>
      <c r="C2" s="389" t="s">
        <v>1</v>
      </c>
      <c r="D2" s="389" t="s">
        <v>8</v>
      </c>
      <c r="E2" s="389" t="s">
        <v>2</v>
      </c>
      <c r="F2" s="389" t="s">
        <v>9</v>
      </c>
      <c r="G2" s="395" t="s">
        <v>14</v>
      </c>
      <c r="H2" s="395"/>
      <c r="I2" s="395"/>
      <c r="J2" s="395"/>
      <c r="K2" s="396" t="s">
        <v>23</v>
      </c>
      <c r="L2" s="397"/>
      <c r="M2" s="398"/>
      <c r="N2" s="373" t="s">
        <v>15</v>
      </c>
      <c r="O2" s="389" t="s">
        <v>10</v>
      </c>
      <c r="P2" s="390" t="s">
        <v>16</v>
      </c>
    </row>
    <row r="3" spans="1:16">
      <c r="A3" s="300"/>
      <c r="B3" s="389"/>
      <c r="C3" s="389"/>
      <c r="D3" s="389"/>
      <c r="E3" s="389"/>
      <c r="F3" s="389"/>
      <c r="G3" s="393" t="s">
        <v>11</v>
      </c>
      <c r="H3" s="393" t="s">
        <v>12</v>
      </c>
      <c r="I3" s="393" t="s">
        <v>13</v>
      </c>
      <c r="J3" s="393" t="s">
        <v>3</v>
      </c>
      <c r="K3" s="399"/>
      <c r="L3" s="400"/>
      <c r="M3" s="401"/>
      <c r="N3" s="373"/>
      <c r="O3" s="389"/>
      <c r="P3" s="391"/>
    </row>
    <row r="4" spans="1:16" ht="55.5">
      <c r="A4" s="300"/>
      <c r="B4" s="389"/>
      <c r="C4" s="389"/>
      <c r="D4" s="389"/>
      <c r="E4" s="389"/>
      <c r="F4" s="389"/>
      <c r="G4" s="393"/>
      <c r="H4" s="393"/>
      <c r="I4" s="393"/>
      <c r="J4" s="393"/>
      <c r="K4" s="187" t="s">
        <v>4</v>
      </c>
      <c r="L4" s="187" t="s">
        <v>5</v>
      </c>
      <c r="M4" s="187" t="s">
        <v>6</v>
      </c>
      <c r="N4" s="373"/>
      <c r="O4" s="389"/>
      <c r="P4" s="392"/>
    </row>
    <row r="5" spans="1:16">
      <c r="A5" s="7"/>
      <c r="B5" s="14">
        <v>1</v>
      </c>
      <c r="C5" s="14">
        <v>2</v>
      </c>
      <c r="D5" s="14">
        <v>3</v>
      </c>
      <c r="E5" s="14">
        <v>4</v>
      </c>
      <c r="F5" s="14">
        <v>5</v>
      </c>
      <c r="G5" s="14">
        <v>6.1</v>
      </c>
      <c r="H5" s="14">
        <v>6.2</v>
      </c>
      <c r="I5" s="14">
        <v>6.3</v>
      </c>
      <c r="J5" s="14">
        <v>6.4</v>
      </c>
      <c r="K5" s="2"/>
      <c r="L5" s="2"/>
      <c r="M5" s="2"/>
      <c r="N5" s="14">
        <v>8</v>
      </c>
      <c r="O5" s="14">
        <v>9</v>
      </c>
      <c r="P5" s="14">
        <v>10</v>
      </c>
    </row>
    <row r="6" spans="1:16">
      <c r="A6" s="417" t="s">
        <v>322</v>
      </c>
      <c r="B6" s="418"/>
      <c r="C6" s="418"/>
      <c r="D6" s="418"/>
      <c r="E6" s="418"/>
      <c r="F6" s="418"/>
      <c r="G6" s="418"/>
      <c r="H6" s="418"/>
      <c r="I6" s="418"/>
      <c r="J6" s="418"/>
      <c r="K6" s="418"/>
      <c r="L6" s="418"/>
      <c r="M6" s="418"/>
      <c r="N6" s="418"/>
      <c r="O6" s="418"/>
      <c r="P6" s="419"/>
    </row>
    <row r="7" spans="1:16" ht="150">
      <c r="A7" s="273">
        <v>1</v>
      </c>
      <c r="B7" s="273" t="s">
        <v>262</v>
      </c>
      <c r="C7" s="273" t="s">
        <v>323</v>
      </c>
      <c r="D7" s="273" t="s">
        <v>324</v>
      </c>
      <c r="E7" s="273" t="s">
        <v>325</v>
      </c>
      <c r="F7" s="273" t="s">
        <v>326</v>
      </c>
      <c r="G7" s="274">
        <v>1901858</v>
      </c>
      <c r="H7" s="274">
        <v>100098</v>
      </c>
      <c r="I7" s="274"/>
      <c r="J7" s="274"/>
      <c r="K7" s="274" t="s">
        <v>18</v>
      </c>
      <c r="L7" s="274" t="s">
        <v>149</v>
      </c>
      <c r="M7" s="275">
        <v>2001956</v>
      </c>
      <c r="N7" s="274" t="s">
        <v>327</v>
      </c>
      <c r="O7" s="274"/>
      <c r="P7" s="274" t="s">
        <v>328</v>
      </c>
    </row>
    <row r="8" spans="1:16" ht="127.5">
      <c r="A8" s="273">
        <v>2</v>
      </c>
      <c r="B8" s="273" t="s">
        <v>262</v>
      </c>
      <c r="C8" s="273" t="s">
        <v>323</v>
      </c>
      <c r="D8" s="273" t="s">
        <v>329</v>
      </c>
      <c r="E8" s="273" t="s">
        <v>330</v>
      </c>
      <c r="F8" s="273" t="s">
        <v>326</v>
      </c>
      <c r="G8" s="274">
        <v>331202</v>
      </c>
      <c r="H8" s="274">
        <v>17432</v>
      </c>
      <c r="I8" s="276"/>
      <c r="J8" s="276"/>
      <c r="K8" s="274" t="s">
        <v>18</v>
      </c>
      <c r="L8" s="274" t="s">
        <v>149</v>
      </c>
      <c r="M8" s="275">
        <v>348634</v>
      </c>
      <c r="N8" s="274" t="s">
        <v>327</v>
      </c>
      <c r="O8" s="273"/>
      <c r="P8" s="277" t="s">
        <v>331</v>
      </c>
    </row>
    <row r="9" spans="1:16" ht="127.5">
      <c r="A9" s="273">
        <v>3</v>
      </c>
      <c r="B9" s="273" t="s">
        <v>262</v>
      </c>
      <c r="C9" s="273" t="s">
        <v>323</v>
      </c>
      <c r="D9" s="273" t="s">
        <v>332</v>
      </c>
      <c r="E9" s="273" t="s">
        <v>330</v>
      </c>
      <c r="F9" s="273" t="s">
        <v>326</v>
      </c>
      <c r="G9" s="274">
        <v>1274758</v>
      </c>
      <c r="H9" s="274">
        <v>67092</v>
      </c>
      <c r="I9" s="276"/>
      <c r="J9" s="276"/>
      <c r="K9" s="274" t="s">
        <v>18</v>
      </c>
      <c r="L9" s="274" t="s">
        <v>149</v>
      </c>
      <c r="M9" s="275">
        <v>1341850</v>
      </c>
      <c r="N9" s="274" t="s">
        <v>327</v>
      </c>
      <c r="O9" s="273"/>
      <c r="P9" s="278" t="s">
        <v>333</v>
      </c>
    </row>
    <row r="10" spans="1:16" ht="127.5">
      <c r="A10" s="273">
        <v>4</v>
      </c>
      <c r="B10" s="273" t="s">
        <v>262</v>
      </c>
      <c r="C10" s="273" t="s">
        <v>323</v>
      </c>
      <c r="D10" s="273" t="s">
        <v>334</v>
      </c>
      <c r="E10" s="273" t="s">
        <v>330</v>
      </c>
      <c r="F10" s="273" t="s">
        <v>326</v>
      </c>
      <c r="G10" s="274">
        <v>621021</v>
      </c>
      <c r="H10" s="274">
        <v>32685</v>
      </c>
      <c r="I10" s="276"/>
      <c r="J10" s="276"/>
      <c r="K10" s="274" t="s">
        <v>18</v>
      </c>
      <c r="L10" s="274" t="s">
        <v>149</v>
      </c>
      <c r="M10" s="275">
        <v>653706</v>
      </c>
      <c r="N10" s="274" t="s">
        <v>327</v>
      </c>
      <c r="O10" s="273"/>
      <c r="P10" s="278" t="s">
        <v>335</v>
      </c>
    </row>
    <row r="11" spans="1:16" ht="127.5">
      <c r="A11" s="273">
        <v>5</v>
      </c>
      <c r="B11" s="273" t="s">
        <v>262</v>
      </c>
      <c r="C11" s="273" t="s">
        <v>323</v>
      </c>
      <c r="D11" s="273" t="s">
        <v>336</v>
      </c>
      <c r="E11" s="273" t="s">
        <v>330</v>
      </c>
      <c r="F11" s="273" t="s">
        <v>326</v>
      </c>
      <c r="G11" s="274">
        <v>696791</v>
      </c>
      <c r="H11" s="274">
        <v>36673</v>
      </c>
      <c r="I11" s="276"/>
      <c r="J11" s="276"/>
      <c r="K11" s="274" t="s">
        <v>18</v>
      </c>
      <c r="L11" s="274" t="s">
        <v>149</v>
      </c>
      <c r="M11" s="275">
        <v>733464</v>
      </c>
      <c r="N11" s="274" t="s">
        <v>327</v>
      </c>
      <c r="O11" s="273"/>
      <c r="P11" s="278" t="s">
        <v>337</v>
      </c>
    </row>
    <row r="12" spans="1:16" ht="75">
      <c r="A12" s="273">
        <v>6</v>
      </c>
      <c r="B12" s="273" t="s">
        <v>262</v>
      </c>
      <c r="C12" s="273" t="s">
        <v>338</v>
      </c>
      <c r="D12" s="273" t="s">
        <v>339</v>
      </c>
      <c r="E12" s="273" t="s">
        <v>340</v>
      </c>
      <c r="F12" s="273" t="s">
        <v>326</v>
      </c>
      <c r="G12" s="274">
        <v>440106</v>
      </c>
      <c r="H12" s="274">
        <v>23163</v>
      </c>
      <c r="I12" s="276"/>
      <c r="J12" s="276"/>
      <c r="K12" s="274" t="s">
        <v>18</v>
      </c>
      <c r="L12" s="274" t="s">
        <v>149</v>
      </c>
      <c r="M12" s="275">
        <v>463269</v>
      </c>
      <c r="N12" s="274" t="s">
        <v>327</v>
      </c>
      <c r="O12" s="273"/>
      <c r="P12" s="273" t="s">
        <v>341</v>
      </c>
    </row>
    <row r="13" spans="1:16" ht="75">
      <c r="A13" s="273">
        <v>7</v>
      </c>
      <c r="B13" s="273" t="s">
        <v>342</v>
      </c>
      <c r="C13" s="273" t="s">
        <v>323</v>
      </c>
      <c r="D13" s="273" t="s">
        <v>343</v>
      </c>
      <c r="E13" s="273" t="s">
        <v>344</v>
      </c>
      <c r="F13" s="273" t="s">
        <v>326</v>
      </c>
      <c r="G13" s="274">
        <v>88508</v>
      </c>
      <c r="H13" s="274">
        <v>4658</v>
      </c>
      <c r="I13" s="276"/>
      <c r="J13" s="276"/>
      <c r="K13" s="274" t="s">
        <v>18</v>
      </c>
      <c r="L13" s="274" t="s">
        <v>149</v>
      </c>
      <c r="M13" s="275">
        <v>93166</v>
      </c>
      <c r="N13" s="274" t="s">
        <v>327</v>
      </c>
      <c r="O13" s="273"/>
      <c r="P13" s="278" t="s">
        <v>345</v>
      </c>
    </row>
    <row r="14" spans="1:16" ht="127.5">
      <c r="A14" s="273">
        <v>8</v>
      </c>
      <c r="B14" s="273" t="s">
        <v>262</v>
      </c>
      <c r="C14" s="273" t="s">
        <v>323</v>
      </c>
      <c r="D14" s="273" t="s">
        <v>346</v>
      </c>
      <c r="E14" s="273" t="s">
        <v>347</v>
      </c>
      <c r="F14" s="273" t="s">
        <v>326</v>
      </c>
      <c r="G14" s="274">
        <v>241971</v>
      </c>
      <c r="H14" s="274">
        <v>12735</v>
      </c>
      <c r="I14" s="276"/>
      <c r="J14" s="276"/>
      <c r="K14" s="274" t="s">
        <v>18</v>
      </c>
      <c r="L14" s="274" t="s">
        <v>149</v>
      </c>
      <c r="M14" s="275">
        <v>254706</v>
      </c>
      <c r="N14" s="274" t="s">
        <v>327</v>
      </c>
      <c r="O14" s="273"/>
      <c r="P14" s="278" t="s">
        <v>348</v>
      </c>
    </row>
    <row r="15" spans="1:16" ht="75">
      <c r="A15" s="273">
        <v>9</v>
      </c>
      <c r="B15" s="273" t="s">
        <v>342</v>
      </c>
      <c r="C15" s="273" t="s">
        <v>323</v>
      </c>
      <c r="D15" s="273" t="s">
        <v>349</v>
      </c>
      <c r="E15" s="273" t="s">
        <v>344</v>
      </c>
      <c r="F15" s="273" t="s">
        <v>326</v>
      </c>
      <c r="G15" s="274">
        <v>93944</v>
      </c>
      <c r="H15" s="274">
        <v>4944</v>
      </c>
      <c r="I15" s="276"/>
      <c r="J15" s="276"/>
      <c r="K15" s="274" t="s">
        <v>18</v>
      </c>
      <c r="L15" s="274" t="s">
        <v>149</v>
      </c>
      <c r="M15" s="275">
        <v>98888</v>
      </c>
      <c r="N15" s="274" t="s">
        <v>327</v>
      </c>
      <c r="O15" s="273"/>
      <c r="P15" s="278" t="s">
        <v>350</v>
      </c>
    </row>
    <row r="16" spans="1:16" ht="127.5">
      <c r="A16" s="273">
        <v>10</v>
      </c>
      <c r="B16" s="273" t="s">
        <v>262</v>
      </c>
      <c r="C16" s="273" t="s">
        <v>323</v>
      </c>
      <c r="D16" s="273" t="s">
        <v>351</v>
      </c>
      <c r="E16" s="273" t="s">
        <v>347</v>
      </c>
      <c r="F16" s="273" t="s">
        <v>326</v>
      </c>
      <c r="G16" s="274">
        <v>98054</v>
      </c>
      <c r="H16" s="274">
        <v>5161</v>
      </c>
      <c r="I16" s="276"/>
      <c r="J16" s="276"/>
      <c r="K16" s="274" t="s">
        <v>18</v>
      </c>
      <c r="L16" s="274" t="s">
        <v>149</v>
      </c>
      <c r="M16" s="275">
        <v>103215</v>
      </c>
      <c r="N16" s="274" t="s">
        <v>327</v>
      </c>
      <c r="O16" s="273"/>
      <c r="P16" s="278" t="s">
        <v>352</v>
      </c>
    </row>
    <row r="17" spans="1:16" ht="127.5">
      <c r="A17" s="273">
        <v>11</v>
      </c>
      <c r="B17" s="273" t="s">
        <v>262</v>
      </c>
      <c r="C17" s="273" t="s">
        <v>323</v>
      </c>
      <c r="D17" s="273" t="s">
        <v>353</v>
      </c>
      <c r="E17" s="273" t="s">
        <v>347</v>
      </c>
      <c r="F17" s="273" t="s">
        <v>326</v>
      </c>
      <c r="G17" s="274">
        <v>82289</v>
      </c>
      <c r="H17" s="274">
        <v>4331</v>
      </c>
      <c r="I17" s="276"/>
      <c r="J17" s="276"/>
      <c r="K17" s="274" t="s">
        <v>18</v>
      </c>
      <c r="L17" s="274" t="s">
        <v>149</v>
      </c>
      <c r="M17" s="275">
        <v>86620</v>
      </c>
      <c r="N17" s="274" t="s">
        <v>327</v>
      </c>
      <c r="O17" s="273"/>
      <c r="P17" s="278" t="s">
        <v>354</v>
      </c>
    </row>
    <row r="18" spans="1:16" ht="75">
      <c r="A18" s="273">
        <v>12</v>
      </c>
      <c r="B18" s="273" t="s">
        <v>342</v>
      </c>
      <c r="C18" s="273" t="s">
        <v>323</v>
      </c>
      <c r="D18" s="273" t="s">
        <v>355</v>
      </c>
      <c r="E18" s="273" t="s">
        <v>344</v>
      </c>
      <c r="F18" s="273" t="s">
        <v>326</v>
      </c>
      <c r="G18" s="274">
        <v>129965</v>
      </c>
      <c r="H18" s="274">
        <v>6840</v>
      </c>
      <c r="I18" s="276"/>
      <c r="J18" s="276"/>
      <c r="K18" s="274" t="s">
        <v>18</v>
      </c>
      <c r="L18" s="274" t="s">
        <v>149</v>
      </c>
      <c r="M18" s="275">
        <v>136805</v>
      </c>
      <c r="N18" s="274" t="s">
        <v>327</v>
      </c>
      <c r="O18" s="273"/>
      <c r="P18" s="278" t="s">
        <v>356</v>
      </c>
    </row>
    <row r="19" spans="1:16" ht="75">
      <c r="A19" s="273">
        <v>13</v>
      </c>
      <c r="B19" s="273" t="s">
        <v>342</v>
      </c>
      <c r="C19" s="273" t="s">
        <v>323</v>
      </c>
      <c r="D19" s="273" t="s">
        <v>357</v>
      </c>
      <c r="E19" s="273" t="s">
        <v>344</v>
      </c>
      <c r="F19" s="273" t="s">
        <v>326</v>
      </c>
      <c r="G19" s="274">
        <v>126800</v>
      </c>
      <c r="H19" s="274">
        <v>6674</v>
      </c>
      <c r="I19" s="276"/>
      <c r="J19" s="276"/>
      <c r="K19" s="274" t="s">
        <v>18</v>
      </c>
      <c r="L19" s="274" t="s">
        <v>149</v>
      </c>
      <c r="M19" s="275">
        <v>133474</v>
      </c>
      <c r="N19" s="274" t="s">
        <v>327</v>
      </c>
      <c r="O19" s="273"/>
      <c r="P19" s="278" t="s">
        <v>358</v>
      </c>
    </row>
    <row r="20" spans="1:16" ht="75">
      <c r="A20" s="273">
        <v>14</v>
      </c>
      <c r="B20" s="273" t="s">
        <v>342</v>
      </c>
      <c r="C20" s="273" t="s">
        <v>323</v>
      </c>
      <c r="D20" s="273" t="s">
        <v>359</v>
      </c>
      <c r="E20" s="273" t="s">
        <v>344</v>
      </c>
      <c r="F20" s="273" t="s">
        <v>326</v>
      </c>
      <c r="G20" s="274">
        <v>93508</v>
      </c>
      <c r="H20" s="274">
        <v>4921</v>
      </c>
      <c r="I20" s="276"/>
      <c r="J20" s="276"/>
      <c r="K20" s="274" t="s">
        <v>18</v>
      </c>
      <c r="L20" s="274" t="s">
        <v>149</v>
      </c>
      <c r="M20" s="275">
        <v>98429</v>
      </c>
      <c r="N20" s="274" t="s">
        <v>327</v>
      </c>
      <c r="O20" s="273"/>
      <c r="P20" s="278" t="s">
        <v>345</v>
      </c>
    </row>
    <row r="21" spans="1:16" ht="75">
      <c r="A21" s="273">
        <v>15</v>
      </c>
      <c r="B21" s="273" t="s">
        <v>342</v>
      </c>
      <c r="C21" s="273" t="s">
        <v>323</v>
      </c>
      <c r="D21" s="273" t="s">
        <v>360</v>
      </c>
      <c r="E21" s="273" t="s">
        <v>344</v>
      </c>
      <c r="F21" s="273" t="s">
        <v>326</v>
      </c>
      <c r="G21" s="274">
        <v>99653</v>
      </c>
      <c r="H21" s="274">
        <v>5245</v>
      </c>
      <c r="I21" s="276"/>
      <c r="J21" s="276"/>
      <c r="K21" s="274" t="s">
        <v>18</v>
      </c>
      <c r="L21" s="274" t="s">
        <v>149</v>
      </c>
      <c r="M21" s="275">
        <v>104898</v>
      </c>
      <c r="N21" s="274" t="s">
        <v>327</v>
      </c>
      <c r="O21" s="273"/>
      <c r="P21" s="278" t="s">
        <v>361</v>
      </c>
    </row>
    <row r="22" spans="1:16" ht="127.5">
      <c r="A22" s="273">
        <v>16</v>
      </c>
      <c r="B22" s="273" t="s">
        <v>262</v>
      </c>
      <c r="C22" s="273" t="s">
        <v>323</v>
      </c>
      <c r="D22" s="273" t="s">
        <v>362</v>
      </c>
      <c r="E22" s="273" t="s">
        <v>363</v>
      </c>
      <c r="F22" s="273" t="s">
        <v>326</v>
      </c>
      <c r="G22" s="274">
        <v>159273</v>
      </c>
      <c r="H22" s="274">
        <v>8383</v>
      </c>
      <c r="I22" s="276"/>
      <c r="J22" s="276"/>
      <c r="K22" s="274" t="s">
        <v>18</v>
      </c>
      <c r="L22" s="274" t="s">
        <v>149</v>
      </c>
      <c r="M22" s="275">
        <v>167656</v>
      </c>
      <c r="N22" s="274" t="s">
        <v>327</v>
      </c>
      <c r="O22" s="273"/>
      <c r="P22" s="278" t="s">
        <v>354</v>
      </c>
    </row>
    <row r="23" spans="1:16" ht="75">
      <c r="A23" s="273">
        <v>17</v>
      </c>
      <c r="B23" s="273" t="s">
        <v>342</v>
      </c>
      <c r="C23" s="273" t="s">
        <v>323</v>
      </c>
      <c r="D23" s="273" t="s">
        <v>364</v>
      </c>
      <c r="E23" s="273" t="s">
        <v>344</v>
      </c>
      <c r="F23" s="273" t="s">
        <v>326</v>
      </c>
      <c r="G23" s="274">
        <v>56834</v>
      </c>
      <c r="H23" s="274">
        <v>2991</v>
      </c>
      <c r="I23" s="276"/>
      <c r="J23" s="276"/>
      <c r="K23" s="274" t="s">
        <v>18</v>
      </c>
      <c r="L23" s="274" t="s">
        <v>149</v>
      </c>
      <c r="M23" s="275">
        <v>59825</v>
      </c>
      <c r="N23" s="274" t="s">
        <v>327</v>
      </c>
      <c r="O23" s="273"/>
      <c r="P23" s="278" t="s">
        <v>365</v>
      </c>
    </row>
    <row r="24" spans="1:16" ht="75">
      <c r="A24" s="273">
        <v>18</v>
      </c>
      <c r="B24" s="273" t="s">
        <v>342</v>
      </c>
      <c r="C24" s="273" t="s">
        <v>323</v>
      </c>
      <c r="D24" s="273" t="s">
        <v>366</v>
      </c>
      <c r="E24" s="273" t="s">
        <v>344</v>
      </c>
      <c r="F24" s="273" t="s">
        <v>326</v>
      </c>
      <c r="G24" s="274">
        <v>448503</v>
      </c>
      <c r="H24" s="274">
        <v>23605</v>
      </c>
      <c r="I24" s="276"/>
      <c r="J24" s="276"/>
      <c r="K24" s="274" t="s">
        <v>18</v>
      </c>
      <c r="L24" s="274" t="s">
        <v>149</v>
      </c>
      <c r="M24" s="275">
        <v>472108</v>
      </c>
      <c r="N24" s="274" t="s">
        <v>327</v>
      </c>
      <c r="O24" s="273"/>
      <c r="P24" s="278" t="s">
        <v>367</v>
      </c>
    </row>
    <row r="25" spans="1:16" ht="60">
      <c r="A25" s="273">
        <v>19</v>
      </c>
      <c r="B25" s="273" t="s">
        <v>262</v>
      </c>
      <c r="C25" s="273" t="s">
        <v>338</v>
      </c>
      <c r="D25" s="273" t="s">
        <v>368</v>
      </c>
      <c r="E25" s="273" t="s">
        <v>369</v>
      </c>
      <c r="F25" s="273" t="s">
        <v>326</v>
      </c>
      <c r="G25" s="274">
        <v>68382</v>
      </c>
      <c r="H25" s="274">
        <v>3599</v>
      </c>
      <c r="I25" s="276"/>
      <c r="J25" s="276"/>
      <c r="K25" s="274" t="s">
        <v>18</v>
      </c>
      <c r="L25" s="274" t="s">
        <v>149</v>
      </c>
      <c r="M25" s="275">
        <v>71981</v>
      </c>
      <c r="N25" s="274" t="s">
        <v>327</v>
      </c>
      <c r="O25" s="273"/>
      <c r="P25" s="279" t="s">
        <v>370</v>
      </c>
    </row>
    <row r="26" spans="1:16">
      <c r="A26" s="280"/>
      <c r="B26" s="281"/>
      <c r="C26" s="281"/>
      <c r="D26" s="281"/>
      <c r="E26" s="281"/>
      <c r="F26" s="281"/>
      <c r="G26" s="282">
        <f>SUM(G7:G25)</f>
        <v>7053420</v>
      </c>
      <c r="H26" s="282">
        <f>SUM(H7:H25)</f>
        <v>371230</v>
      </c>
      <c r="I26" s="281"/>
      <c r="J26" s="281"/>
      <c r="K26" s="281"/>
      <c r="L26" s="281"/>
      <c r="M26" s="282">
        <f>SUM(M7:M25)</f>
        <v>7424650</v>
      </c>
      <c r="N26" s="281"/>
      <c r="O26" s="281"/>
      <c r="P26" s="281"/>
    </row>
  </sheetData>
  <mergeCells count="17">
    <mergeCell ref="A1:P1"/>
    <mergeCell ref="A2:A4"/>
    <mergeCell ref="B2:B4"/>
    <mergeCell ref="C2:C4"/>
    <mergeCell ref="D2:D4"/>
    <mergeCell ref="E2:E4"/>
    <mergeCell ref="F2:F4"/>
    <mergeCell ref="G2:J2"/>
    <mergeCell ref="K2:M3"/>
    <mergeCell ref="N2:N4"/>
    <mergeCell ref="A6:P6"/>
    <mergeCell ref="O2:O4"/>
    <mergeCell ref="P2:P4"/>
    <mergeCell ref="G3:G4"/>
    <mergeCell ref="H3:H4"/>
    <mergeCell ref="I3:I4"/>
    <mergeCell ref="J3:J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ხობი</vt:lpstr>
      <vt:lpstr>წალენჯიხა</vt:lpstr>
      <vt:lpstr>ჩხოროწყუ</vt:lpstr>
      <vt:lpstr>აბაშა</vt:lpstr>
      <vt:lpstr>ზუგდიდი</vt:lpstr>
      <vt:lpstr>მარტვილი</vt:lpstr>
      <vt:lpstr>მესტია</vt:lpstr>
      <vt:lpstr>ფოთი</vt:lpstr>
      <vt:lpstr>სენაკი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2022-11-08T08:46:54Z</dcterms:modified>
</cp:coreProperties>
</file>