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autoCompressPictures="0" defaultThemeVersion="124226"/>
  <bookViews>
    <workbookView xWindow="0" yWindow="0" windowWidth="28800" windowHeight="12435"/>
  </bookViews>
  <sheets>
    <sheet name="Poti" sheetId="2" r:id="rId1"/>
    <sheet name="სახელმწიფო სტრუქტურები" sheetId="3" r:id="rId2"/>
  </sheets>
  <calcPr calcId="152511"/>
  <extLst>
    <ext xmlns:mx="http://schemas.microsoft.com/office/mac/excel/2008/main" uri="{7523E5D3-25F3-A5E0-1632-64F254C22452}">
      <mx:ArchID Flags="2"/>
    </ext>
  </extLst>
</workbook>
</file>

<file path=xl/calcChain.xml><?xml version="1.0" encoding="utf-8"?>
<calcChain xmlns="http://schemas.openxmlformats.org/spreadsheetml/2006/main">
  <c r="G24" i="2" l="1"/>
  <c r="M22" i="2"/>
  <c r="G16" i="2"/>
  <c r="G44" i="2"/>
  <c r="G15" i="2"/>
  <c r="G14" i="2"/>
  <c r="G11" i="2"/>
  <c r="S39" i="2" l="1"/>
  <c r="P39" i="2"/>
  <c r="M39" i="2"/>
  <c r="H38" i="2"/>
  <c r="H37" i="2"/>
  <c r="H36" i="2"/>
  <c r="H35" i="2"/>
  <c r="H34" i="2"/>
  <c r="H33" i="2"/>
  <c r="H32" i="2"/>
  <c r="H31" i="2"/>
  <c r="H30" i="2"/>
  <c r="H29" i="2"/>
  <c r="H28" i="2"/>
  <c r="H27" i="2"/>
  <c r="H26" i="2"/>
  <c r="I40" i="2"/>
  <c r="H40" i="2"/>
  <c r="S22" i="2"/>
  <c r="P22" i="2"/>
  <c r="G20" i="2"/>
  <c r="G19" i="2"/>
  <c r="G18" i="2"/>
  <c r="G17" i="2"/>
  <c r="G13" i="2"/>
  <c r="G10" i="2"/>
  <c r="G9" i="2"/>
  <c r="G6" i="2"/>
  <c r="G22" i="2" l="1"/>
  <c r="H39" i="2"/>
  <c r="H22" i="2"/>
  <c r="I22" i="2"/>
</calcChain>
</file>

<file path=xl/sharedStrings.xml><?xml version="1.0" encoding="utf-8"?>
<sst xmlns="http://schemas.openxmlformats.org/spreadsheetml/2006/main" count="447" uniqueCount="246">
  <si>
    <t>1. რეგიონული სტრატეგიის მიზანი</t>
  </si>
  <si>
    <t>2. რეგიონული სტრატეგიის ამოცანა</t>
  </si>
  <si>
    <t>4. მოსალოდნელი შედეგი</t>
  </si>
  <si>
    <t>კერძო სექტორის დაფინანსება</t>
  </si>
  <si>
    <t>დაწყება</t>
  </si>
  <si>
    <t>დასრულება</t>
  </si>
  <si>
    <t>სავარაუდო ბიუჯეტი</t>
  </si>
  <si>
    <t>#</t>
  </si>
  <si>
    <t>3. პროექტის/აქტივობის დასახელება</t>
  </si>
  <si>
    <t>5. პროექტის/აქტივობის განხორციელების ადგილი</t>
  </si>
  <si>
    <t>7. პროექტის/აქტივობის ხანგრძლივობა და პროგრესი</t>
  </si>
  <si>
    <t>9. პარტნიორი ორგანიზაცია</t>
  </si>
  <si>
    <t>სახელმწიფო ბიუჯეტი</t>
  </si>
  <si>
    <t>მუნიციპალიტეტის ბიუჯეტი</t>
  </si>
  <si>
    <t>დონორების დაფინანსება</t>
  </si>
  <si>
    <t>7.1.1</t>
  </si>
  <si>
    <t>7.1.2</t>
  </si>
  <si>
    <t>7.1.3</t>
  </si>
  <si>
    <t>7.2.1</t>
  </si>
  <si>
    <t>7.2.2</t>
  </si>
  <si>
    <t>7.2.3</t>
  </si>
  <si>
    <t>7.3.1</t>
  </si>
  <si>
    <t>7.3.2</t>
  </si>
  <si>
    <t>7.3.3</t>
  </si>
  <si>
    <t xml:space="preserve"> </t>
  </si>
  <si>
    <t>6. პროექტის/აქტივობის ბიუჯეტი და დაფინანსების წყარ(ებ)ო</t>
  </si>
  <si>
    <t>2015 წელი</t>
  </si>
  <si>
    <t>2016 წელი</t>
  </si>
  <si>
    <t>2017 წელი</t>
  </si>
  <si>
    <t>8. პასუხისმგებელი ადმინისტრაციული ორგანო</t>
  </si>
  <si>
    <t>10. მოკლე აღწერა/შენიშვნა</t>
  </si>
  <si>
    <t>მუნიციპალიტეტის ბიუჯეტიდან დასაფინანსებელი პროექტები 2015-2017 წლებში</t>
  </si>
  <si>
    <t>რეგიონში განსახორციელებელი პროექტების ფონდის (რგპფ) პროექტები 2015-2017 წლებში</t>
  </si>
  <si>
    <t>რეგიონში სახელმწიფო სტრუქტურების მიერ დაგეგმილი პროექტები 2015-2017 წლებში</t>
  </si>
  <si>
    <t>ბენეფიციართა მომსახურების სერვისის ამაღლება</t>
  </si>
  <si>
    <t>11- სოციალური უზრუნველყოფა, უზრუნველყოფისა და ჯანმრთელობის დაცვის ქმედითი სისტემის ჩამოყალიბება</t>
  </si>
  <si>
    <t>3 -  მოსახლეობის მოწყვლადი ჯგუფებისათვის (მზრუნველობა მოკლებული ბავშვები, მოხუცები, შშმ პირები), სოციალური სახლების მომსახურების სრული ხელმისაწვდომობის სრული უზრუნველყოფა.</t>
  </si>
  <si>
    <t>კეთილმაწყობილი გარემო  შესაბამისი ინფრასტრუქტურით ბენეფიციართათვის</t>
  </si>
  <si>
    <t>კოსტავა #35</t>
  </si>
  <si>
    <t>მარტი</t>
  </si>
  <si>
    <t>ნოემბერი</t>
  </si>
  <si>
    <t>ქალაქ ფოთის მუნიციპალიტეტის მერია</t>
  </si>
  <si>
    <t xml:space="preserve">შენობა საჭიროებს სახურავის, კარ-ფანჯრების, კანალიზაციის, სასმელი წყლის სისტემების გამოცვლას, ასევე აუცილებლობას წარმოადგენს მისი ვიზუალური მხარის მოწესრიგება, ელექტრო სამონტაჟო სამუშაოები, გათბობა ვენტილაცია. კაპიტალურ რემონტს საჭიროებს სამზარეულო და სველი წერტილები.  მოსაწყობია სამედიცინო კაბინეტი შესაბამისი ინფრასტრუქტურით, კვების სანიტარული ნორმების და ხარისხის მუდმივი კონტროლისათვის. </t>
  </si>
  <si>
    <t>ბინების შიდა საკანალიზაციო სისტემის რეაბილიტაცია</t>
  </si>
  <si>
    <t>მიზანი: 10- კომუნალური და სხვა საზოგადოებრივი მომსახურებების მოწესრიგება</t>
  </si>
  <si>
    <t>2-  მუნიციპალურ ცენტრებში დაბებსა და საკურორტო დასახლებებში საკანალიზაციო სისტემების მოწესრიგება</t>
  </si>
  <si>
    <t xml:space="preserve">ზემოაღნიშნული საკითხის გადაწყვეტა, უპირველეს ყოვლისა უზრუნველყოფს ეკოლოგიურ სანიტარულ-ჰიგიენური პირობების გაუმჯობესებას მთელ ქალაქის მასშტაბით (ქალაქის მოსახლეობის 19% ) </t>
  </si>
  <si>
    <t>დეკემბერი</t>
  </si>
  <si>
    <t>მალთაყვის სანაპირო ზოლის კეთილმოწყობა (მათ შორის მისასვლელი გზა)</t>
  </si>
  <si>
    <t>9- ტურიზმის ინდუსტრიის მრავალმხრივი განვითარება</t>
  </si>
  <si>
    <t>9.1 - ტურისტული ინფრასტრუქტურის მოვლა და გაუმჯობესება;  9.1.4 - მალთაყვის სანაპირო ზოლის რეკრეაციულ ზონად მოწყობის პროექტების ხელშეწყობა</t>
  </si>
  <si>
    <t>სანაპირო ზოლის კეთილმოწყობა შესაბამისი ინფრასტრუქტურით გაზრდის ტურისტულ პოტენციალს და განავითარებს საკურორტო ინფრასტრუქტურას</t>
  </si>
  <si>
    <t>ქალაქი ფოთი მალთაყვის სანაპირო ზოლი</t>
  </si>
  <si>
    <t>სექტემ ბერი</t>
  </si>
  <si>
    <t xml:space="preserve">მდ.კაპარჭინას გაწმენდა, პალიასტომის ტბის ჰიდროდინამიური რეჟიმის აღდგენა
</t>
  </si>
  <si>
    <t>13 - ქმედითი  გარემოსდაცვითი  საქმიანობის განხორციელება</t>
  </si>
  <si>
    <t>7-  შავი ზღვის სანაპირო ზონის წყლის ხარისხის კონტროლის უზრუნველყოფა და პალიასტომის ტბის მონიტორინგის ქსელის გაფართოება</t>
  </si>
  <si>
    <t>პალიასტომის ტბის ჰიდროდინამიური რეჟიმის აღდგენის პროექტი, მდ. კაპარჭინას გაცოცხლება (გადინების უნარის აღდგენა)</t>
  </si>
  <si>
    <t>მალთაყვის უბანი, კოლხეთის ეროვნული პარკის მიმდებარე ტერიტორია</t>
  </si>
  <si>
    <t>მდ. კაპარჭინას გაწმენდის შემდგომ, შესაძლებელი იქნება აღდგეს პალიასტომის ტბის ჰიდროდინამიური რეჟიმი და ხელსაყრელი პირობები შეიქმნას სანიჩბოსნო სპორტის შემდგომი განვითარებისა და პოპულარიზაციისათვის.  ასევე აღნიშნული პროექტი ხელს შეუწყობს შავი ზღვის სანაპიროს ზონისა და პალიასტომის ტბის ევტროფირებული პროცესების შეჩერებას</t>
  </si>
  <si>
    <t xml:space="preserve">მერიის ადმინისტრაციული შენობის რეკონსტრუქცია </t>
  </si>
  <si>
    <t>1- საჯარო ხელისუფლების შესაძლებლობების განვითარება</t>
  </si>
  <si>
    <t>2 - რეგიონული ადმინისტრაციისა და მუნიციპალიტეტების ადმინისტრაციული ინფრასტრუქტურის გაუმჯობესება</t>
  </si>
  <si>
    <t xml:space="preserve">რეაბილიტაციის  შედეგად გაიზრდება შენობაში ოთახების რაოდენობა, სადაც დამატებით შეიძლება განთავსდეს მერიის შესაბამისი სამსახურები. </t>
  </si>
  <si>
    <t>ქალაქი ფოთი აღმაშენებლის #12</t>
  </si>
  <si>
    <t>გაუმჯოსდება მერიის შენობის როგორც ვიზუალური მხარე, ასევე შენობის ინტერიერი. პროექტის შედეგად მოხდება პირველი სართულის სრული რეაბილიტაცია, შენობას ექნება როგორც საჯარო მოსამსახურეებისთვის შესასვლელი, ასევე მოსახლეობის მხრიდან განცხადებების მიღების სივრცე და ადგილი. ამისთვის პირველ სართულზე განთავსდება მერიის კანცელარია.</t>
  </si>
  <si>
    <t>მრავალბინიანი ს/სახლების ეზოების კეთილმოწყობა</t>
  </si>
  <si>
    <t>2- საბაზო ინფრასტრუქტურის გაუმჯობესება</t>
  </si>
  <si>
    <t xml:space="preserve">2.7 - ურბანული ინფრასტრუქტურის განვითარება; მუნიციპალური ცენტრების ინფრასტრუქტურული იერსახის გაუმჯობესება და არქიტექტურულ-სამშენებლო სფეროს რეგულირების ქმედითი სისტემის ჩამოყალიბება </t>
  </si>
  <si>
    <t>მრავალსართულიანი საცხოვრებელი სახლების რეაბილიტირებული ეზოები</t>
  </si>
  <si>
    <t>ქალაქის სხვადასხვა ქუჩები</t>
  </si>
  <si>
    <t>ივნისი</t>
  </si>
  <si>
    <t>მრავალბინიანი ს/სახლების სახურავების რეაბილიტაცია</t>
  </si>
  <si>
    <t xml:space="preserve">2.7 - ურბანული ინფრასტრუქტურის განვითარება;  მუნიციპალური ცენტრების ინფრასტრუქტურული იერსახის გაუმჯობესება და არქიტექტურულ-სამშენებლო სფეროს რეგულირების ქმედითი სისტემის ჩამოყალიბება </t>
  </si>
  <si>
    <t>რეაბილიტირებული მრავალბინიანი საცხოვრებელი სახლების სახურავები</t>
  </si>
  <si>
    <t>ქალაქის სხვადასხვა უბნებში</t>
  </si>
  <si>
    <t>მუნიციპალური ქუჩების ორმული შეკეთება და მოხრეშვა</t>
  </si>
  <si>
    <t>2.2 -  რეაბილიტირებული ადგილობრივი საავტომობილო გზების სამუშაო დგომარეობაში შენარჩუნება</t>
  </si>
  <si>
    <t xml:space="preserve">      1 - ქალაქის ცენტრისა და კუნძულის უბნის ქუჩები ზღვის სანაპირომდე და ცენტრალური, აღმაშენებლის პარალელური ქუჩების ორმული შეკეთება და მოხრეშვა.      2 -  განსაკუთრებულ შემთხვევებში, როგორც გამონაკლისი აუცილებელია ასფალტის ახალი ფენის გადაკვრა ამორტიზირებულ ხიდებსა და მოედნებზე. 3 -  მალთაყვის საკურორტო ზონაში პლაჟამდე და ზღვის სანაპირომდე მიმავალი ქუჩების, ნაბადის უბანში თავისუფალ ინდუსტრიულ ზონაში არსებული ქუჩების მოხრეშვა და ორმული შეკეთება. </t>
  </si>
  <si>
    <t>მომავალი წლიდან ქალაქის კანალიზაციის სამუშაოების დაწყებასთან დაკავშირებით ამ ეტაპზე უნდა მოხდეს მხოლოდ ქუჩების ორმული შეკეთება და მოხრეშვა, რომლის შემდეგაც შესაძლებელი გახდება ქუჩების ასფალტირება</t>
  </si>
  <si>
    <t>10- კომუნალური და სხვა საზოგადოებრივი მომსახურებების მოწესრიგება</t>
  </si>
  <si>
    <t>3- საწარმოო და საყოფაცხოვრებო ჩამდინარე წყლების გამწმენდი ნაგებობების შენებლობა; 13 - ქმედითი გარემოსდაცვითი საქმიანობის განხორციელება</t>
  </si>
  <si>
    <t>მოწესრიგებული სანიაღვრე სისტემა, მოსახლეობის დაცვა დატბორვისაგან ჭარბი ნალექის პირობებში. ფეკალური და სანიაღვრე სისტემების გამიჯვნა ერთმანეთისგან</t>
  </si>
  <si>
    <t>თავდადებულის და გაბუნიას კვეთაზე, არაგვისპირელის ქუჩაზე, მშვიდობის და ნინოშვილის კვეთაზე დამაკავშირებელი სანიაღვეე არხები</t>
  </si>
  <si>
    <t>სკოლამდელი სააღმზრდელო დაწესებულებების რეაბილიტაცია</t>
  </si>
  <si>
    <t>მიზანი: 12- განათლების, მეცნიერების, კულტურის და სპორტის განვითარება</t>
  </si>
  <si>
    <t xml:space="preserve">1-საჯარო სკოლების და სკოლამდელი აღზრდის დაწესებულებების ინფრასტრქუტურის სრული რეაბილიტაცია თანამედროვე სტანდარტების შესაბამისად და პედაგოგების /ადმინისტრაციული პერსონალის კვლიფიკაციის ამაღლების ქმედითი სისტემის ჩამოყალიბება. </t>
  </si>
  <si>
    <t>რეაბილიტაციის შემდეგ 1700 აღსაზრდელისთვის  სკ/ს დაწესებულებებში შეიქმნება   ჯანსაღი და კომფორტაბელური გარემო. გაიზრდება 10 % -ით აღსაზრდელების რაოდენობა</t>
  </si>
  <si>
    <t>26 მაისის #6 (ბაღი  # 1), 9 აპრილის ხეივანი #8 (ბაღი #5),  პლეხანოვის ქ. #11 (ბაღი #8), ჭყონდიდელის ქ. #18 (ბაღი #9), მარჯანიშვილის ქ. #17 (ბაღი #10), სარსანიას ქ. #32 (ბაღი #11), 1 მაისის ქ. #30 (ბაღი #12), ჭავჭავაძის ქ. #154 (ბაღი #14), ვაჩნაძის ქ, #14 (ბაღი #15), თამარ მეფის ქ, #52 (ბაღი #17)</t>
  </si>
  <si>
    <t>სპორტული დარბაზის რეკონსტრუქცია</t>
  </si>
  <si>
    <t>12- განათლების, მეცნიერების, კულტურისა და სპორტის განვითარება</t>
  </si>
  <si>
    <t>4 - რეგიონში კულტურული და სპორტული ინფრასტრუქტურის რეაბილიტაცია და განვითარება</t>
  </si>
  <si>
    <t>შენობის რეკონსტრუქცია შესაძლებლობას მოგვცემს უფრო კომფორტული გარემო შეიქმნას სპორტის განვითარებისათვის და წარმატებებს მიაღწიონ ფოთელმა სპორტსმენებმა.</t>
  </si>
  <si>
    <t>ნინო ჟვანიას #2</t>
  </si>
  <si>
    <t>ტრიბუნის რეკონსტრუქცია დარბაზის სრული რეაბილიტაცია შესაბამისი ინფრასტრუქტურით,სახურავის გამოცვლა და მიშენების ნაწილობრივ სარეკონსტრუქციო სამუშაოები.</t>
  </si>
  <si>
    <t>ფოთის ცენტრალური სტადიონის რეაბილიტაციის დასრულება</t>
  </si>
  <si>
    <t xml:space="preserve">რეაბილიტირებული ქალაქის ცენტრალური სტადიონი. რეაბილიტაცია ზოგადად ხელს შეუწყობს სპორტის შემდგომ პოპულარიზაციას ქალაქის საფეხბურთო კლუბის უმაღლეს ლიგაში ასპარეზობის კვალობაზე. </t>
  </si>
  <si>
    <t>ქალაქი ფოთი პაიჭაძის #18</t>
  </si>
  <si>
    <t>დაჩენილი 3 ტრიბუნის ხარჯთაღრიცხვის გადაანგარიშება მიმდინარეობდა 2015 წლის I კვარტლისათვის არსებული ფასების გათვალისწინებით. გადაანგარიშება დასრულდა. ასევე მიმდინარეობს მისი სრულყოფა UEFA-ს სტანდარტების III კატეგორიის შესაბამისად.</t>
  </si>
  <si>
    <t>ფოლკლორის  ცენტრის რეაბილიტაცია</t>
  </si>
  <si>
    <t>12- განათლების, მეცნიერების, კულტურის და სპორტის განვითარება</t>
  </si>
  <si>
    <t>4- რეგიონის კულტურული და სპორტული ინფრასტრუქტურის რეაბილიტაცია და განვითარება</t>
  </si>
  <si>
    <t>რეაბილიტირებულ-რესტავრირებული  ცენტრის არსებობა აუცილებელია მოსწავლეთა სკოლისგარეშე განათლების მიღებაში, მათი უნარჩვევების ჩამოყალიბებაში, რაც სამომავლოდ ქალაქს მისცემს კულტურულ ღონისძიებებში ჩართულ, კარგი უნარ-ჩვევებით ჩამოყალიბებულ, განათლებულ ახალგაზრდებს.</t>
  </si>
  <si>
    <t xml:space="preserve">რუსთაველის რკალი #10 </t>
  </si>
  <si>
    <t>110 კაციანი ფოლკლორის ცენტრის დარბაზს და სასწავლო- სამეცადინო ოთახების რეაბილიტაცია</t>
  </si>
  <si>
    <t>ცენტალური ქუჩების ტროტუარების კეთილმოწყობა</t>
  </si>
  <si>
    <t>პროექტის განხორციელების შემდეგ რუსთაველის რკალი, აკაკის ქუჩა, ფარნავაზ მეფის ქუჩის ნაწილი (რუსთაველის რკალის მიმდებარე ტერიტორია), უკვე რეაბილიტირებული აღმაშენებლის ქუჩა (ტროტუარი, ასფალტი), შექმნის ქალაქის ცენტრალური ნაწილის ერთიან რეაბილიტირებულ კომპლექსს</t>
  </si>
  <si>
    <t>რუსთაველის რკალი, აკაკის ქუჩა, ფარნავაზ მეფის ქუჩის ნაწილი (რუსთაველის რკალის მიმდებარე ტერიტორია)</t>
  </si>
  <si>
    <t>აპრილი</t>
  </si>
  <si>
    <t xml:space="preserve">ჭიდაობის დარბაზისა და ჭადრაკის სკოლის მშენებლობა-რეაბილიტაცია
</t>
  </si>
  <si>
    <t xml:space="preserve">ნანა ალექსანდრიას სახელობის ჭადრაკისა და შაშის სკოლის და ჭიდაობის დარბაზის რეაბილიტირებული შენობები შესაბამისი  ინფრასტრუქტურით </t>
  </si>
  <si>
    <t>გურიის #59 და ჭანტურიას #1</t>
  </si>
  <si>
    <t xml:space="preserve">მოსაწყობი იქნება არსებულ შენობაზე მიშენება საკლასო ოთახების დონემდე, კედლების ბათქაში, ელექტრო გაყვანილობა, კარ-ფანჯრები, იატაკი, გათბობის სიტემები და მსგავსი ინფრასტრუქტურა. </t>
  </si>
  <si>
    <t>მიმდინარეობს</t>
  </si>
  <si>
    <t>მოხრეშვა დაგრეიდერება</t>
  </si>
  <si>
    <t>ქუჩების ორმული შეკეთება</t>
  </si>
  <si>
    <t>ს/სახლების სახურავების  შეკეთება (მიმდინარე კაპ.რემონტი)</t>
  </si>
  <si>
    <t>მინი სტადიონების რეაბილიტაცია (კაპ.შეკეთება)</t>
  </si>
  <si>
    <t>კუნძულის სანაპირო ზოლის მოწესრიგება</t>
  </si>
  <si>
    <t>ხიდბოგირების რეაბილიტაცია</t>
  </si>
  <si>
    <t>მინი სტადიონიის მშენებლობა</t>
  </si>
  <si>
    <t>ხიდების განათება</t>
  </si>
  <si>
    <t>აღმაშენებლის ქუჩის კვეთების ასალტირება</t>
  </si>
  <si>
    <t xml:space="preserve">ხის კონსტრუქციები, წყალსაწრეტი არხები, ძაბრები, საფარი (გადახურვის მასალები) </t>
  </si>
  <si>
    <t>სანაპირო ზოლის კეთილმოწყობა გაზრდის ტურისტულ პოტენციალს</t>
  </si>
  <si>
    <t>ქალაქი ფოთი კუნძულის სანაპირო ზოლი</t>
  </si>
  <si>
    <t xml:space="preserve">პლაჟის გასწვრივ საავტომობილო გზებით და მანქანების ავტოსადგომებით, საინჟინრო კომუნიკაციებით (წყალსადენი, გაზი, კანალიზაცია, ელ. ენერგია და სხვა). </t>
  </si>
  <si>
    <t>რეაბილიტირებული მინი სტადიონები. რეაბილიტაცია ზოგადად ხელს შეუწყობს სპორტის შემდგომ პოპულარიზაციას</t>
  </si>
  <si>
    <t>მინი სტადიონი ხელს შეუწყობს სპორტის შემდგომ პოპულარიზაციას</t>
  </si>
  <si>
    <t>ქალაქის სხვადასხვა უბნები</t>
  </si>
  <si>
    <t>გაუმჯობესებული საგზაო ინფრასტრუქტურა, მოხრეშილი ქუჩები სიგრძით დაახლოებით 8 კილომეტრი</t>
  </si>
  <si>
    <t>მომავალი წლიდან ქალაქის კანალიზაციის სამუშაოების დაწყებასთან დაკავშირებით ამ ეტაპზე უნდა მოხდეს  ქუჩების მოხრეშვა-დაგრეიდერება, რომლის შემდეგაც შესაძლებელი გახდება ქუჩების ასფალტირება</t>
  </si>
  <si>
    <t>გაუმჯობესებული საგზაო ინფრასტრუქტურა, ორმულად შეკეთებული 2500 მ2 ფართი</t>
  </si>
  <si>
    <t xml:space="preserve">მომავალი წლიდან ქალაქის კანალიზაციის სამუშაოების დაწყებასთან დაკავშირებით ამ ეტაპზე უნდა მოხდეს მხოლოდ ქუჩების ორმული შეკეთება </t>
  </si>
  <si>
    <t>მინი სტადიონების ხელოვნური საფარის,  ღობისა და შესაბამისი ინფრასტრუქტურის მოწესრიგება</t>
  </si>
  <si>
    <t>2. საბაზო ინფრასტრუქტურის გაუმჯობესება</t>
  </si>
  <si>
    <t>2.2 რეაბილიტირებული ადგილობრივი საავტომობილო გზების სამუშაო მდგომარეობაში შენარჩუნება</t>
  </si>
  <si>
    <t xml:space="preserve">2.7 ურბანული ინფრასტრუქტურის განვითარება; მუნიციპალური ცენტრების ინფრასტრუქტურული იერსახის გაუმჯობესება და არქიტექტურულ-სამშენებლო სფეროს რეგულირების ქმედითი სისტემის ჩამოყალიბება </t>
  </si>
  <si>
    <t>12. განათლების, მეცნიერების, კულტურისა და სპორტის განვითარება</t>
  </si>
  <si>
    <t>4. რეგიონში კულტურული და სპორტული ინფრასტრუქტურის რეაბილიტაცია და განვითარება</t>
  </si>
  <si>
    <t>9. ტურიზმის ინდუსტრიის მრავალმხრივი განვითარება</t>
  </si>
  <si>
    <t>9.1 ტურისტული ინფრასტრუქტურის მოვლა და გაუმჯობესება</t>
  </si>
  <si>
    <t>10. კომუნალური და სხვა საზოგადოებრივი მომსახურებების მოწესრიგება</t>
  </si>
  <si>
    <t>2. მუნიციპალურ ცენტრებში დაბებსა და საკურორტო დასახლებებში საკანალიზაციო სისტემების მოწესრიგება</t>
  </si>
  <si>
    <t>დამატებითი გამტარი სანიაღვრე ხიდბოგირების რეაბილიტაცია</t>
  </si>
  <si>
    <t>მინი სტადიონისათვის ადგილის შემოღობვა, ხელოვნური საფარის გაკეთება და სტადიონის უზრუნველყოფა შესაბამისი ინფრასტრუქტურით</t>
  </si>
  <si>
    <t>2.2 რეაბილიტირებული ადგილობრივი საავტომობილო გზები</t>
  </si>
  <si>
    <t>გაუმჯობესებული საგზაო ინფრასტრუქტურა</t>
  </si>
  <si>
    <t>ცოტნე დადიანის ხიდი და მოედანი</t>
  </si>
  <si>
    <t>ცოტნე დადიანის ხიდის და მოედნების რეაბილიტაცია (ასფალტირება)</t>
  </si>
  <si>
    <t>აღმაშენებლის ქუჩის კვეთები</t>
  </si>
  <si>
    <t>მოასფალტდება ცოტნე დადიანის ხიდი და მოედანი</t>
  </si>
  <si>
    <t>მოასფალტდება ქუჩების ის მონაკვეთები, რომლებიც კვეთენ აღმაშენებლის ქუჩას</t>
  </si>
  <si>
    <t>მოეწყოგა ქალაქში არსებულ ხიდებზე განათებები</t>
  </si>
  <si>
    <t>ქალაქის ტერიტორიაზე არსებული ხიდები</t>
  </si>
  <si>
    <t>12. განათლების, მეცნიერების, კულტურის და სპორტის განვითარება</t>
  </si>
  <si>
    <t>4. რეგიონის კულტურული და სპორტული ინფრასტრუქტურის რეაბილიტაცია და განვითარება</t>
  </si>
  <si>
    <t xml:space="preserve">არჩილ ხორავას სახელობის სახელოვნებო სასწავლებლის რეაბილიტაცია (ერთი კორპუსი) </t>
  </si>
  <si>
    <t>ათონელის #6</t>
  </si>
  <si>
    <t>3. საწარმოო და საყოფაცხოვრებო ჩამდინარე წყლების გამწმენდი ნაგებობების მშენებლობა</t>
  </si>
  <si>
    <t>დახურული სანიაღვრე არხების რეაბილიტაცია</t>
  </si>
  <si>
    <t>დამატებითი გამტარი დახურული სანიაღვრე არხების, რეაბილიტაცია</t>
  </si>
  <si>
    <t>მუზეუმის შენობის სახურავის კაპ. შეკეთება</t>
  </si>
  <si>
    <t>დაცული ექსპონატები</t>
  </si>
  <si>
    <t>26 მაისი ქუჩა</t>
  </si>
  <si>
    <t xml:space="preserve">მუზეუმს  დაზიანებული აქვს სახურავ, რაც საფრთხეს უქმნის ექსპონატებს </t>
  </si>
  <si>
    <t>გარე განათების რეაბილიტაცია</t>
  </si>
  <si>
    <t>დაზიანებული სანათებისა და ბოძების გამოცვლა</t>
  </si>
  <si>
    <r>
      <t>გაუმჯობესებული საგზაო ინფრასტრუქტურა, მოხრეშილი ქუჩები სიგრძით დაახლოებით 8 კილომეტრი, ორმული შეკეთება 2500 მ</t>
    </r>
    <r>
      <rPr>
        <vertAlign val="superscript"/>
        <sz val="9"/>
        <rFont val="Calibri"/>
        <family val="2"/>
      </rPr>
      <t>2 და შესაბამისი სპეციალური ტექნიკა</t>
    </r>
  </si>
  <si>
    <t>აღნიშნულ ზონასთან კომპლექსში უნდა განვიხილოთ სანაპირო ზოლის კეთილმოწყობა შესაბამისი ინფრასტრუქტურით, კერძოდ: პლაჟამდე მისასვლელი და პლაჟის გასწვრივ საავტომობილო გზებით და მანქანების ავტოსადგომებით, საინჟინრო კომუნიკაციებით (წყალსადენი, გაზი, კანალიზაცია, ელ. ენერგია და სხვა). რგფ-დან ფინანსდება 5000.0 ათ. ლარის ფარგლებში, საიდანაც 2015 წელს გამოყოფილი თანხაა 1500.0 ათ. ლარი, ხოლო 2016 წლის გარდამავალი პროექტის ფარგლებში 2680.0 ათ. ლარი.</t>
  </si>
  <si>
    <t>მგფ</t>
  </si>
  <si>
    <t>3 სატუმბო სადგურის აშენება. დამატებითი გამტარი სანიაღვრე არხების, ასევე მაგისტრალური სანიაღვრე არხების მშენებლობა. რგფ-დან 2015 წელს გამოყოფილი თანხაა 845071.00 ლარი, ხოლო 2016 წლის გარდამავალი პროექტის ფარგლებში 680000.00 ლარი, ხოლო ახალი პროექტის ღირებულებაა 848063.30 ლარი, რომლის საპროექტო სამუშაოები განხორციელებულია.</t>
  </si>
  <si>
    <t>ეზოებში დასაგებია მოასფალტებული სამანქანო გზები, მოსაწყობია ღია ავტოსადგომები, საბავშვო ატრაქციონები და სათამაშო ადგილები, მოსახლეობისათვის თავშეყრის ადგილებში-საჩრდილობელი და რაც ყველაზე მეტად აქტუალურია ეზოებში მოსაწესრიგებელია სანიაღვრე კანალიზაცია. რგფ-დან  2015 წელს გამოყოფილი თანხაა 1048573.00 ლარი, ხოლო 2016 წლის გარდამავალი პროექტის ფარგლებში 166331 ლარი, ხოლო ახალი პროექტის ღირებულებაა 900000 ლარი, რომლის საპროექტო სამუშაოები განხორციელებულია.</t>
  </si>
  <si>
    <t>ჩასატარებელია გადახურვით სამუშაოები, მოსაწესრიგებელია შიდა და გარე  კომუნიკაციები:  წყალმომარაგება, კანალიზაცია და ელექტროგაყვანილობა. დასამონტაჟებელია გათბობისა და ვენტილაციის სისტემები. სკოლამდელი სააღმზრდელო დაწესებულებები საჭიროებენ გაზიფიცირებას. 2016 წელს განსახორციელებელი სამუშაოები დაპროექტებულია.</t>
  </si>
  <si>
    <t>ტროტუარების რეაბილიტაცია ასევე გულისხმობს გაზონების მოწყობას, მწვანე ნარგავების ამოძირკვა-დამატების სამუშაოებს, საყვავილეების, ნაგვის ურნების და მოსასვენებელი სკამების მოწყობას. რგფ-დან 2015 წელს გამოყოფილი თანხაა 900000.00 ლარი, ხოლო 2016 წლის გარდამავალი პროექტის ფარგლებში 606090.00 ლარი.</t>
  </si>
  <si>
    <t>ქალაქის მრავალსართულიანი ბინები (70 ბინა)</t>
  </si>
  <si>
    <t>აუცილებელია დატბორილ სარდაფებში არსებული სისტემების გაუქმება და გარეთ გამოტანა.  მოსაწესრიგებელია საკანლიზაციო ჭები და სახურავები. პროექტირება განხორციელებულია.</t>
  </si>
  <si>
    <t>აგვისტო</t>
  </si>
  <si>
    <t>კორპუსი მოითხოვს კაპიტალურ სარემონტო-სარეაბილიტაციო სამუშაოებს, კანალიზაციისა და წყლის სისტემის რეაბილიტაციასა და გაზიფიცირებას. სასწავლებლის მიმდებარე ტერიტორია საჭიროებს კეთილმოწყობას, მოსაწესრიგებელია სასწავლებლის ღობე. პროექტი დასრულების სტადიაშია.</t>
  </si>
  <si>
    <t>ხის კონსტრუქციები, წყალსაწრეტი არხები, ძაბრები, საფარი (გადახურვის მასალები) ზოგიერთი სახლის სახურავი საჭიროებს მთლიანად დემონტაჟს და ახალ კონსტრუქციებზე ახალი სახურავის მოწყობას. პროექტი დასრულებულია. რგფ-დან 2015 წელს დაფინანსებულია 554806.00 ლარის სამუშაო, ხოლო 2017 წლის ახალი სამუშაოების მოცულობა შეადგენს 500000.00 ლარს.</t>
  </si>
  <si>
    <t>ინფრასტრუქტურის მშენებლობა, რეაბილიტაცია, ექსპლოატაცია</t>
  </si>
  <si>
    <t>ჯამი</t>
  </si>
  <si>
    <t>სანიაღვრე სისტემების რეაბილიტაცია</t>
  </si>
  <si>
    <t>საპროექტო სახარჯთააღრიცხვო ღირებულება 2015 წელი</t>
  </si>
  <si>
    <t>სხვა პროექტები</t>
  </si>
  <si>
    <t>ენერგეტიკის  სამინისტრო</t>
  </si>
  <si>
    <t xml:space="preserve">ენერგეტიკული ინფრასტრუქტურის მშენებლობა-რეაბილიტაცია </t>
  </si>
  <si>
    <t>სახელმწიფო საკუთრებაში მყოფი ჰიდროელექტროსადგურების (ენგურჰესი, ვარდნილჰესების კასკადის პირველი საფეხური) საპროექტო სიმძლავრეზე გაყვანა, ელექტროენერგიის საპროექტო პარამეტრზე გაყვანა, სადგურის საიმედოობის ამაღლება.</t>
  </si>
  <si>
    <t>სამეგრელო-ზემო სვანეთი</t>
  </si>
  <si>
    <t>3,000,000 EIB, EU</t>
  </si>
  <si>
    <t>იანვარი</t>
  </si>
  <si>
    <t>საქართველოს ენერგეტიკის სამინისტრო</t>
  </si>
  <si>
    <t>შპს "ენგურჰესი"</t>
  </si>
  <si>
    <t>2016 წლის ბიუჯეტის (ჭერის ფარგლებში)  ფარგლებში დაფინანსება არ არის გათვალისწინებული, ჭერს ზემოთ ფარგლებში სახელწიფო დაფინანსება 17.5 მლნ ლარს შეადგენს</t>
  </si>
  <si>
    <t>კასლეთი ჰესი 2</t>
  </si>
  <si>
    <t>8.1მგვტ</t>
  </si>
  <si>
    <t>10 500 000 აშშ დოლარი</t>
  </si>
  <si>
    <t>სექტემბერი</t>
  </si>
  <si>
    <t>შპს კასლეთი 2</t>
  </si>
  <si>
    <t>ბიუჯეტი დაყოფილია პირობითად</t>
  </si>
  <si>
    <t>გარემოსა და ბუნებრივი რესურსების დაცვის სამინისტრო</t>
  </si>
  <si>
    <t>პროექტი „შავ ზღვაში გარემოს მონიტორინგის გაუმჯობესება“</t>
  </si>
  <si>
    <t>შავ ზღვაში გარემოს მონიტორინგის გაუმჯობესება</t>
  </si>
  <si>
    <t>შავი ზღვის სანაპირო ზოლი</t>
  </si>
  <si>
    <t>საქართველოს გარემოსა და ბუნებრივი რესურსების დაცვის სამინისტრო
სსიპ გარემოს ეროვნული სააგენტო</t>
  </si>
  <si>
    <t>გაეროს განვითარების პროგრამა  (UNDP)</t>
  </si>
  <si>
    <t>"ტყის დროებითი სანერგეების მოწყობა"</t>
  </si>
  <si>
    <t>ტყის აღდგენის ღონისძიებებისათვის უწყვეტი სარგავი მასალის არსებობა</t>
  </si>
  <si>
    <t xml:space="preserve">სამეგრელო ზემო სვანეთი </t>
  </si>
  <si>
    <t>-</t>
  </si>
  <si>
    <t xml:space="preserve">
სსიპ ეროვნული სატყეო სააგენტო</t>
  </si>
  <si>
    <t>"სატყეო-სამეურნეო გზების მოწყობა"</t>
  </si>
  <si>
    <t>მოსახლეობის მერქნული რესურსით მომარაგები პროცესის გაუმჯობესება</t>
  </si>
  <si>
    <t>სამეგრელო, ზემო სვანეთი</t>
  </si>
  <si>
    <t>სატყე-სამეურნეო გზების მოწყობა რეაბილიტაცია სრულად ხორციელდება სსიპ ეროვნული სატყეო სააგენტოს ბიუჯეტით</t>
  </si>
  <si>
    <t>645,095 ლარიდან ნაწილი</t>
  </si>
  <si>
    <t>საქართველოს გარემოსა და ბუნებრივი რესურსების დაცვის სამინისტრო
სსიპ ეროვნული სატყეო სააგენტო</t>
  </si>
  <si>
    <t>განათლებისა და მეცნიერების სამინისტრო</t>
  </si>
  <si>
    <t>საჯარო პროფესიულ სასწავლებლებში სამრეწველო  ინოვაციების ლაბორატორიების (ფაბლაბის) მოწყობა</t>
  </si>
  <si>
    <t xml:space="preserve">მინიმუმ 10 საჯარო პროფესიულ სასწავლებელში მოწყობილია  სამრეწველო ინოვაციების ლაბორატორია (ფაბლაბი) </t>
  </si>
  <si>
    <t xml:space="preserve"> სამეგრელო-ზემო სვანეთი/ფოთი, მესტია, წალენჯიხა (ჯვარი), იმერეთი/ქუთაისი, კახეთი/თელავი, კაჭრეთი (გურჯაანი), აჭარა/ბათუმი, ქობულეთი, სამცხე-ჯავახეთი/ახალციხე, რაჭა-ლეჩხუმისა და ქვემო სვანეთი/ამბროლაური, შიდა ქართლი/რუსთავი   </t>
  </si>
  <si>
    <t>01.08.2015</t>
  </si>
  <si>
    <t>31.12.2015</t>
  </si>
  <si>
    <t>01.01.2016</t>
  </si>
  <si>
    <t>31.12.2016</t>
  </si>
  <si>
    <t>საქართველოს განათლებისა და მეცნიერების სამინისტრო</t>
  </si>
  <si>
    <t>სსიპ საქართველოს ინოვაციებისა და ტექნოლოგიების სააგენტო</t>
  </si>
  <si>
    <t xml:space="preserve">"ინკლუზიური განათლების დანერგვა საქარ თველოს პროფესიული განათლებისა და გადამზადების სისტემაში" </t>
  </si>
  <si>
    <t>ყოველწიურად 150-მდე სპეციალური საგანმანათლებლო საჭიროების მქონე სტუდენტი იღებს ხარისხიან პროფესიულ განათლებას პროფესიულ საგანმანათლებლო დაწესებულებებაში</t>
  </si>
  <si>
    <t xml:space="preserve"> სამეგრელო-ზემო სვანეთი/ფოთი, მესტია, წალენჯიხა (ჯვარი), იმერეთი/ქუთაისი, კახეთი/თელავი, კაჭრეთი (გურჯაანი), აჭარა/ბათუმი, ქობულეთი, სამცხე-ჯავახეთი/ახალციხე, რაჭა-ლეჩხუმისა და ქვემო სვანეთი/ამბროლაური, შიდა ქართლი/რუსთავი</t>
  </si>
  <si>
    <t xml:space="preserve">01.01. 2015 </t>
  </si>
  <si>
    <t xml:space="preserve">31.12.2015 </t>
  </si>
  <si>
    <t>01.01. 2016</t>
  </si>
  <si>
    <t xml:space="preserve">31.12.201 </t>
  </si>
  <si>
    <t xml:space="preserve">საქართველოს განათლებისა და მეცნიერების სამინისტრო, </t>
  </si>
  <si>
    <t>ნაწილობრივი რეაბილიტაცია</t>
  </si>
  <si>
    <t>ფოთი</t>
  </si>
  <si>
    <t>საგანმანათლებლო და სამეცნიერო ინფრასტრუქტურის განვითარების სააგენტო</t>
  </si>
  <si>
    <t xml:space="preserve"> ფოთი</t>
  </si>
  <si>
    <t>თანამედროვე სტანდარტების მულტიფუნქციური სპორტის სასახლე</t>
  </si>
  <si>
    <t>2017 წელს ხელბურთში მსოფლიო ჩემპიონატის მაღალ დონეზე ჩატარება; ქვეყანაში გაუმჯობესებული სპორტული ინფრასტრუქტურა.</t>
  </si>
  <si>
    <t>ქუთაისი, ბათუმი, ფოთი, რუსთავი, თელავი</t>
  </si>
  <si>
    <t>01.01.2016წ.</t>
  </si>
  <si>
    <t>01.05.2017</t>
  </si>
  <si>
    <t>საქართველოს სპორტისა და ახალგზრდობის საქმეთა სამინისტრო</t>
  </si>
  <si>
    <t>საქართველოს მთავრობის 2015 წლის 6 ნოემბრის N564 დადგენილების საფუძველზე</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</si>
</sst>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_);_(* \(#,##0.00\);_(* &quot;-&quot;??_);_(@_)"/>
    <numFmt numFmtId="165" formatCode="_(* #,##0_);_(* \(#,##0\);_(* &quot;-&quot;??_);_(@_)"/>
    <numFmt numFmtId="166" formatCode="#,##0;[Red]#,##0"/>
  </numFmts>
  <fonts count="29" x14ac:knownFonts="1">
    <font>
      <sz val="11"/>
      <color theme="1"/>
      <name val="Calibri"/>
      <family val="2"/>
      <scheme val="minor"/>
    </font>
    <font>
      <sz val="11"/>
      <color rgb="FF000000"/>
      <name val="AcadNusx"/>
    </font>
    <font>
      <sz val="10"/>
      <color rgb="FF000000"/>
      <name val="Sylfaen"/>
      <family val="1"/>
    </font>
    <font>
      <sz val="9"/>
      <color rgb="FF000000"/>
      <name val="Sylfaen"/>
      <family val="1"/>
    </font>
    <font>
      <sz val="9"/>
      <color theme="1"/>
      <name val="Sylfaen"/>
      <family val="1"/>
    </font>
    <font>
      <sz val="11"/>
      <color rgb="FF000000"/>
      <name val="Calibri"/>
      <family val="2"/>
      <scheme val="minor"/>
    </font>
    <font>
      <sz val="10"/>
      <color rgb="FF000000"/>
      <name val="Calibri"/>
      <family val="2"/>
      <scheme val="minor"/>
    </font>
    <font>
      <b/>
      <sz val="10"/>
      <color rgb="FF000000"/>
      <name val="Sylfaen"/>
      <family val="1"/>
    </font>
    <font>
      <sz val="10"/>
      <color theme="1"/>
      <name val="Sylfaen"/>
      <family val="1"/>
    </font>
    <font>
      <sz val="9"/>
      <name val="Calibri"/>
      <family val="2"/>
      <scheme val="minor"/>
    </font>
    <font>
      <sz val="9"/>
      <name val="Sylfaen"/>
      <family val="1"/>
    </font>
    <font>
      <sz val="9"/>
      <name val="Sylfaen"/>
      <family val="1"/>
      <charset val="204"/>
    </font>
    <font>
      <vertAlign val="superscript"/>
      <sz val="9"/>
      <name val="Calibri"/>
      <family val="2"/>
    </font>
    <font>
      <sz val="9"/>
      <name val="Calibri"/>
      <family val="2"/>
      <charset val="204"/>
      <scheme val="minor"/>
    </font>
    <font>
      <b/>
      <sz val="9"/>
      <name val="Calibri"/>
      <family val="2"/>
      <scheme val="minor"/>
    </font>
    <font>
      <sz val="11"/>
      <color rgb="FFFF0000"/>
      <name val="Calibri"/>
      <family val="2"/>
      <scheme val="minor"/>
    </font>
    <font>
      <sz val="9"/>
      <color rgb="FFFF0000"/>
      <name val="Calibri"/>
      <family val="2"/>
      <scheme val="minor"/>
    </font>
    <font>
      <b/>
      <sz val="9"/>
      <color rgb="FFFF0000"/>
      <name val="Calibri"/>
      <family val="2"/>
      <scheme val="minor"/>
    </font>
    <font>
      <sz val="11"/>
      <name val="Calibri"/>
      <family val="2"/>
      <scheme val="minor"/>
    </font>
    <font>
      <sz val="11"/>
      <color theme="1"/>
      <name val="Calibri"/>
      <family val="2"/>
      <scheme val="minor"/>
    </font>
    <font>
      <b/>
      <sz val="9"/>
      <name val="Calibri"/>
      <family val="2"/>
      <charset val="204"/>
      <scheme val="minor"/>
    </font>
    <font>
      <b/>
      <sz val="10"/>
      <color rgb="FF000000"/>
      <name val="Calibri"/>
      <family val="2"/>
      <scheme val="minor"/>
    </font>
    <font>
      <sz val="10"/>
      <color theme="1" tint="0.14999847407452621"/>
      <name val="Sylfaen"/>
      <family val="1"/>
    </font>
    <font>
      <sz val="8"/>
      <color theme="1" tint="0.14999847407452621"/>
      <name val="Sylfaen"/>
      <family val="1"/>
    </font>
    <font>
      <b/>
      <sz val="10"/>
      <color theme="1"/>
      <name val="Sylfaen"/>
      <family val="1"/>
    </font>
    <font>
      <sz val="10"/>
      <name val="Sylfaen"/>
      <family val="1"/>
      <charset val="204"/>
    </font>
    <font>
      <sz val="10"/>
      <color theme="1"/>
      <name val="Calibri"/>
      <family val="2"/>
      <charset val="1"/>
      <scheme val="minor"/>
    </font>
    <font>
      <sz val="10"/>
      <color theme="1"/>
      <name val="Calibri"/>
      <family val="2"/>
      <scheme val="minor"/>
    </font>
    <font>
      <b/>
      <sz val="10"/>
      <color theme="1"/>
      <name val="Calibri"/>
      <family val="2"/>
      <scheme val="minor"/>
    </font>
  </fonts>
  <fills count="7">
    <fill>
      <patternFill patternType="none"/>
    </fill>
    <fill>
      <patternFill patternType="gray125"/>
    </fill>
    <fill>
      <patternFill patternType="solid">
        <fgColor rgb="FFF5E7E7"/>
        <bgColor indexed="64"/>
      </patternFill>
    </fill>
    <fill>
      <patternFill patternType="solid">
        <fgColor theme="0"/>
        <bgColor indexed="64"/>
      </patternFill>
    </fill>
    <fill>
      <patternFill patternType="solid">
        <fgColor theme="5" tint="0.79998168889431442"/>
        <bgColor indexed="64"/>
      </patternFill>
    </fill>
    <fill>
      <patternFill patternType="solid">
        <fgColor rgb="FFFFFF00"/>
        <bgColor indexed="64"/>
      </patternFill>
    </fill>
    <fill>
      <patternFill patternType="solid">
        <fgColor theme="5" tint="0.59999389629810485"/>
        <bgColor indexed="64"/>
      </patternFill>
    </fill>
  </fills>
  <borders count="9">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s>
  <cellStyleXfs count="2">
    <xf numFmtId="0" fontId="0" fillId="0" borderId="0"/>
    <xf numFmtId="164" fontId="19" fillId="0" borderId="0" applyFont="0" applyFill="0" applyBorder="0" applyAlignment="0" applyProtection="0"/>
  </cellStyleXfs>
  <cellXfs count="139">
    <xf numFmtId="0" fontId="0" fillId="0" borderId="0" xfId="0"/>
    <xf numFmtId="0" fontId="3" fillId="0" borderId="1" xfId="0" applyFont="1" applyBorder="1" applyAlignment="1">
      <alignment horizontal="center" vertical="center" wrapText="1"/>
    </xf>
    <xf numFmtId="0" fontId="4" fillId="0" borderId="1" xfId="0" applyFont="1" applyBorder="1" applyAlignment="1">
      <alignment horizontal="center" vertical="center" wrapText="1"/>
    </xf>
    <xf numFmtId="0" fontId="5" fillId="0" borderId="1" xfId="0" applyFont="1" applyBorder="1" applyAlignment="1">
      <alignment vertical="center"/>
    </xf>
    <xf numFmtId="0" fontId="2" fillId="0" borderId="1" xfId="0" applyFont="1" applyBorder="1" applyAlignment="1">
      <alignment horizontal="center" vertical="center" wrapText="1"/>
    </xf>
    <xf numFmtId="0" fontId="5" fillId="0" borderId="1" xfId="0" applyFont="1" applyBorder="1" applyAlignment="1">
      <alignment horizontal="right" vertical="center"/>
    </xf>
    <xf numFmtId="0" fontId="3" fillId="2" borderId="1" xfId="0" applyFont="1" applyFill="1" applyBorder="1" applyAlignment="1">
      <alignment horizontal="center" vertical="center" wrapText="1"/>
    </xf>
    <xf numFmtId="0" fontId="3" fillId="2" borderId="1" xfId="0" applyFont="1" applyFill="1" applyBorder="1" applyAlignment="1">
      <alignment horizontal="center" vertical="center" textRotation="90" wrapText="1"/>
    </xf>
    <xf numFmtId="0" fontId="9" fillId="3" borderId="1" xfId="0" applyFont="1" applyFill="1" applyBorder="1" applyAlignment="1">
      <alignment horizontal="center" vertical="top" wrapText="1"/>
    </xf>
    <xf numFmtId="0" fontId="10" fillId="3" borderId="1" xfId="0" applyFont="1" applyFill="1" applyBorder="1" applyAlignment="1">
      <alignment horizontal="center" vertical="top" wrapText="1"/>
    </xf>
    <xf numFmtId="0" fontId="9" fillId="3" borderId="1" xfId="0" applyFont="1" applyFill="1" applyBorder="1" applyAlignment="1">
      <alignment horizontal="right" vertical="top"/>
    </xf>
    <xf numFmtId="0" fontId="9" fillId="3" borderId="5" xfId="0" applyFont="1" applyFill="1" applyBorder="1" applyAlignment="1">
      <alignment horizontal="center" vertical="top"/>
    </xf>
    <xf numFmtId="0" fontId="16" fillId="3" borderId="1" xfId="0" applyFont="1" applyFill="1" applyBorder="1" applyAlignment="1">
      <alignment horizontal="center" vertical="top" wrapText="1"/>
    </xf>
    <xf numFmtId="1" fontId="0" fillId="0" borderId="0" xfId="0" applyNumberFormat="1"/>
    <xf numFmtId="0" fontId="18" fillId="0" borderId="0" xfId="0" applyFont="1"/>
    <xf numFmtId="0" fontId="15" fillId="0" borderId="0" xfId="0" applyFont="1"/>
    <xf numFmtId="0" fontId="15" fillId="0" borderId="1" xfId="0" applyFont="1" applyBorder="1"/>
    <xf numFmtId="0" fontId="15" fillId="0" borderId="1" xfId="0" applyFont="1" applyBorder="1" applyAlignment="1">
      <alignment horizontal="center" vertical="center" wrapText="1"/>
    </xf>
    <xf numFmtId="0" fontId="18" fillId="3" borderId="0" xfId="0" applyFont="1" applyFill="1"/>
    <xf numFmtId="0" fontId="9" fillId="3" borderId="0" xfId="0" applyFont="1" applyFill="1"/>
    <xf numFmtId="0" fontId="9" fillId="3" borderId="0" xfId="0" applyFont="1" applyFill="1" applyAlignment="1"/>
    <xf numFmtId="0" fontId="9" fillId="3" borderId="1" xfId="0" applyFont="1" applyFill="1" applyBorder="1" applyAlignment="1">
      <alignment horizontal="left" vertical="top" wrapText="1"/>
    </xf>
    <xf numFmtId="0" fontId="9" fillId="3" borderId="0" xfId="0" applyFont="1" applyFill="1" applyAlignment="1">
      <alignment vertical="top" wrapText="1"/>
    </xf>
    <xf numFmtId="0" fontId="9" fillId="3" borderId="1" xfId="0" applyFont="1" applyFill="1" applyBorder="1" applyAlignment="1">
      <alignment vertical="top" wrapText="1"/>
    </xf>
    <xf numFmtId="0" fontId="10" fillId="3" borderId="0" xfId="0" applyFont="1" applyFill="1" applyAlignment="1">
      <alignment vertical="top" wrapText="1"/>
    </xf>
    <xf numFmtId="0" fontId="11" fillId="3" borderId="1" xfId="0" applyFont="1" applyFill="1" applyBorder="1" applyAlignment="1">
      <alignment vertical="top" wrapText="1"/>
    </xf>
    <xf numFmtId="0" fontId="10" fillId="3" borderId="1" xfId="0" applyFont="1" applyFill="1" applyBorder="1" applyAlignment="1">
      <alignment vertical="top" wrapText="1"/>
    </xf>
    <xf numFmtId="0" fontId="13" fillId="3" borderId="1" xfId="0" applyFont="1" applyFill="1" applyBorder="1" applyAlignment="1">
      <alignment vertical="top" wrapText="1"/>
    </xf>
    <xf numFmtId="0" fontId="11" fillId="3" borderId="1" xfId="0" applyFont="1" applyFill="1" applyBorder="1" applyAlignment="1">
      <alignment horizontal="left" vertical="top" wrapText="1"/>
    </xf>
    <xf numFmtId="0" fontId="13" fillId="3" borderId="1" xfId="0" applyFont="1" applyFill="1" applyBorder="1" applyAlignment="1">
      <alignment horizontal="left" vertical="top" wrapText="1"/>
    </xf>
    <xf numFmtId="0" fontId="9" fillId="3" borderId="1" xfId="0" applyFont="1" applyFill="1" applyBorder="1" applyAlignment="1">
      <alignment horizontal="left" vertical="top"/>
    </xf>
    <xf numFmtId="165" fontId="9" fillId="3" borderId="1" xfId="1" applyNumberFormat="1" applyFont="1" applyFill="1" applyBorder="1" applyAlignment="1">
      <alignment horizontal="center" vertical="top" wrapText="1"/>
    </xf>
    <xf numFmtId="0" fontId="10" fillId="3" borderId="1" xfId="0" applyFont="1" applyFill="1" applyBorder="1" applyAlignment="1">
      <alignment horizontal="left" vertical="top" wrapText="1"/>
    </xf>
    <xf numFmtId="0" fontId="16" fillId="3" borderId="1" xfId="0" applyFont="1" applyFill="1" applyBorder="1" applyAlignment="1">
      <alignment horizontal="left" vertical="top" wrapText="1"/>
    </xf>
    <xf numFmtId="0" fontId="16" fillId="3" borderId="1" xfId="0" applyFont="1" applyFill="1" applyBorder="1" applyAlignment="1">
      <alignment horizontal="left" vertical="top"/>
    </xf>
    <xf numFmtId="165" fontId="9" fillId="3" borderId="1" xfId="1" applyNumberFormat="1" applyFont="1" applyFill="1" applyBorder="1" applyAlignment="1">
      <alignment vertical="top"/>
    </xf>
    <xf numFmtId="165" fontId="13" fillId="3" borderId="1" xfId="1" applyNumberFormat="1" applyFont="1" applyFill="1" applyBorder="1" applyAlignment="1">
      <alignment horizontal="center" vertical="top" wrapText="1"/>
    </xf>
    <xf numFmtId="165" fontId="10" fillId="3" borderId="1" xfId="1" applyNumberFormat="1" applyFont="1" applyFill="1" applyBorder="1" applyAlignment="1">
      <alignment horizontal="center" vertical="top" wrapText="1"/>
    </xf>
    <xf numFmtId="165" fontId="16" fillId="3" borderId="1" xfId="1" applyNumberFormat="1" applyFont="1" applyFill="1" applyBorder="1" applyAlignment="1">
      <alignment vertical="top"/>
    </xf>
    <xf numFmtId="165" fontId="17" fillId="3" borderId="1" xfId="1" applyNumberFormat="1" applyFont="1" applyFill="1" applyBorder="1" applyAlignment="1">
      <alignment horizontal="center" vertical="top" wrapText="1"/>
    </xf>
    <xf numFmtId="165" fontId="17" fillId="3" borderId="1" xfId="1" applyNumberFormat="1" applyFont="1" applyFill="1" applyBorder="1" applyAlignment="1">
      <alignment vertical="top"/>
    </xf>
    <xf numFmtId="165" fontId="15" fillId="0" borderId="1" xfId="1" applyNumberFormat="1" applyFont="1" applyBorder="1"/>
    <xf numFmtId="165" fontId="15" fillId="5" borderId="1" xfId="1" applyNumberFormat="1" applyFont="1" applyFill="1" applyBorder="1"/>
    <xf numFmtId="0" fontId="9" fillId="5" borderId="1" xfId="0" applyFont="1" applyFill="1" applyBorder="1" applyAlignment="1">
      <alignment horizontal="right" vertical="top"/>
    </xf>
    <xf numFmtId="0" fontId="9" fillId="5" borderId="1" xfId="0" applyFont="1" applyFill="1" applyBorder="1" applyAlignment="1">
      <alignment vertical="top" wrapText="1"/>
    </xf>
    <xf numFmtId="165" fontId="9" fillId="5" borderId="1" xfId="1" applyNumberFormat="1" applyFont="1" applyFill="1" applyBorder="1" applyAlignment="1">
      <alignment horizontal="center" vertical="top" wrapText="1"/>
    </xf>
    <xf numFmtId="0" fontId="9" fillId="5" borderId="1" xfId="0" applyFont="1" applyFill="1" applyBorder="1" applyAlignment="1">
      <alignment horizontal="left" vertical="top" wrapText="1"/>
    </xf>
    <xf numFmtId="0" fontId="11" fillId="5" borderId="1" xfId="0" applyFont="1" applyFill="1" applyBorder="1" applyAlignment="1">
      <alignment vertical="top" wrapText="1"/>
    </xf>
    <xf numFmtId="164" fontId="9" fillId="5" borderId="1" xfId="1" applyNumberFormat="1" applyFont="1" applyFill="1" applyBorder="1" applyAlignment="1">
      <alignment horizontal="center" vertical="top" wrapText="1"/>
    </xf>
    <xf numFmtId="0" fontId="10" fillId="5" borderId="1" xfId="0" applyFont="1" applyFill="1" applyBorder="1" applyAlignment="1">
      <alignment vertical="top" wrapText="1"/>
    </xf>
    <xf numFmtId="0" fontId="13" fillId="5" borderId="1" xfId="0" applyFont="1" applyFill="1" applyBorder="1" applyAlignment="1">
      <alignment vertical="top" wrapText="1"/>
    </xf>
    <xf numFmtId="0" fontId="9" fillId="5" borderId="1" xfId="0" applyFont="1" applyFill="1" applyBorder="1" applyAlignment="1">
      <alignment horizontal="center" vertical="top" wrapText="1"/>
    </xf>
    <xf numFmtId="0" fontId="11" fillId="5" borderId="1" xfId="0" applyFont="1" applyFill="1" applyBorder="1" applyAlignment="1">
      <alignment horizontal="left" vertical="top" wrapText="1"/>
    </xf>
    <xf numFmtId="0" fontId="9" fillId="3" borderId="2" xfId="0" applyFont="1" applyFill="1" applyBorder="1" applyAlignment="1">
      <alignment horizontal="center" vertical="top" wrapText="1"/>
    </xf>
    <xf numFmtId="0" fontId="9" fillId="3" borderId="1" xfId="0" applyFont="1" applyFill="1" applyBorder="1" applyAlignment="1">
      <alignment horizontal="center" vertical="top"/>
    </xf>
    <xf numFmtId="165" fontId="14" fillId="3" borderId="1" xfId="1" applyNumberFormat="1" applyFont="1" applyFill="1" applyBorder="1" applyAlignment="1">
      <alignment horizontal="center" vertical="top"/>
    </xf>
    <xf numFmtId="165" fontId="9" fillId="3" borderId="1" xfId="1" applyNumberFormat="1" applyFont="1" applyFill="1" applyBorder="1" applyAlignment="1">
      <alignment horizontal="center" vertical="top"/>
    </xf>
    <xf numFmtId="0" fontId="9" fillId="3" borderId="1" xfId="0" applyFont="1" applyFill="1" applyBorder="1" applyAlignment="1">
      <alignment vertical="top"/>
    </xf>
    <xf numFmtId="0" fontId="20" fillId="3" borderId="2" xfId="0" applyFont="1" applyFill="1" applyBorder="1" applyAlignment="1">
      <alignment horizontal="center" vertical="center"/>
    </xf>
    <xf numFmtId="0" fontId="20" fillId="3" borderId="3" xfId="0" applyFont="1" applyFill="1" applyBorder="1" applyAlignment="1">
      <alignment horizontal="center" vertical="center"/>
    </xf>
    <xf numFmtId="0" fontId="20" fillId="3" borderId="4" xfId="0" applyFont="1" applyFill="1" applyBorder="1" applyAlignment="1">
      <alignment horizontal="center" vertical="center"/>
    </xf>
    <xf numFmtId="0" fontId="1" fillId="2" borderId="1"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20" fillId="3" borderId="2" xfId="0" applyFont="1" applyFill="1" applyBorder="1" applyAlignment="1">
      <alignment horizontal="center" vertical="center" wrapText="1"/>
    </xf>
    <xf numFmtId="0" fontId="20" fillId="3" borderId="3" xfId="0" applyFont="1" applyFill="1" applyBorder="1" applyAlignment="1">
      <alignment horizontal="center" vertical="center" wrapText="1"/>
    </xf>
    <xf numFmtId="0" fontId="20" fillId="3" borderId="4" xfId="0" applyFont="1" applyFill="1" applyBorder="1" applyAlignment="1">
      <alignment horizontal="center" vertical="center" wrapText="1"/>
    </xf>
    <xf numFmtId="0" fontId="7" fillId="4" borderId="2" xfId="0" applyFont="1" applyFill="1" applyBorder="1" applyAlignment="1">
      <alignment horizontal="center" vertical="center" wrapText="1"/>
    </xf>
    <xf numFmtId="0" fontId="7" fillId="4" borderId="3" xfId="0" applyFont="1" applyFill="1" applyBorder="1" applyAlignment="1">
      <alignment horizontal="center" vertical="center" wrapText="1"/>
    </xf>
    <xf numFmtId="0" fontId="7" fillId="4" borderId="4" xfId="0" applyFont="1" applyFill="1" applyBorder="1" applyAlignment="1">
      <alignment horizontal="center" vertical="center" wrapText="1"/>
    </xf>
    <xf numFmtId="0" fontId="14" fillId="4" borderId="3" xfId="0" applyFont="1" applyFill="1" applyBorder="1" applyAlignment="1">
      <alignment horizontal="center" vertical="top"/>
    </xf>
    <xf numFmtId="0" fontId="3" fillId="2" borderId="1" xfId="0" applyFont="1" applyFill="1" applyBorder="1" applyAlignment="1">
      <alignment horizontal="center" vertical="center" wrapText="1"/>
    </xf>
    <xf numFmtId="0" fontId="3" fillId="2" borderId="1" xfId="0" applyFont="1" applyFill="1" applyBorder="1" applyAlignment="1">
      <alignment vertical="center" wrapText="1"/>
    </xf>
    <xf numFmtId="0" fontId="7" fillId="0" borderId="2" xfId="0" applyFont="1" applyBorder="1" applyAlignment="1">
      <alignment horizontal="left" vertical="center" wrapText="1"/>
    </xf>
    <xf numFmtId="0" fontId="7" fillId="0" borderId="3" xfId="0" applyFont="1" applyBorder="1" applyAlignment="1">
      <alignment horizontal="left" vertical="center" wrapText="1"/>
    </xf>
    <xf numFmtId="0" fontId="7" fillId="0" borderId="4" xfId="0" applyFont="1" applyBorder="1" applyAlignment="1">
      <alignment horizontal="left" vertical="center" wrapText="1"/>
    </xf>
    <xf numFmtId="0" fontId="8" fillId="2" borderId="1" xfId="0" applyFont="1" applyFill="1" applyBorder="1" applyAlignment="1">
      <alignment horizontal="center" vertical="center" textRotation="90" wrapText="1"/>
    </xf>
    <xf numFmtId="0" fontId="2" fillId="2" borderId="1" xfId="0" applyFont="1" applyFill="1" applyBorder="1" applyAlignment="1">
      <alignment horizontal="center" vertical="center" textRotation="90" wrapText="1"/>
    </xf>
    <xf numFmtId="0" fontId="2" fillId="2" borderId="6" xfId="0" applyFont="1" applyFill="1" applyBorder="1" applyAlignment="1">
      <alignment horizontal="center" vertical="center" textRotation="90" wrapText="1"/>
    </xf>
    <xf numFmtId="0" fontId="2" fillId="2" borderId="7" xfId="0" applyFont="1" applyFill="1" applyBorder="1" applyAlignment="1">
      <alignment horizontal="center" vertical="center" textRotation="90" wrapText="1"/>
    </xf>
    <xf numFmtId="0" fontId="2" fillId="2" borderId="8" xfId="0" applyFont="1" applyFill="1" applyBorder="1" applyAlignment="1">
      <alignment horizontal="center" vertical="center" textRotation="90" wrapText="1"/>
    </xf>
    <xf numFmtId="0" fontId="3" fillId="2" borderId="1" xfId="0" applyFont="1" applyFill="1" applyBorder="1" applyAlignment="1">
      <alignment vertical="center" textRotation="90" wrapText="1"/>
    </xf>
    <xf numFmtId="0" fontId="21" fillId="6" borderId="2" xfId="0" applyFont="1" applyFill="1" applyBorder="1" applyAlignment="1">
      <alignment horizontal="left" vertical="center" wrapText="1"/>
    </xf>
    <xf numFmtId="0" fontId="21" fillId="6" borderId="3" xfId="0" applyFont="1" applyFill="1" applyBorder="1" applyAlignment="1">
      <alignment horizontal="left" vertical="center" wrapText="1"/>
    </xf>
    <xf numFmtId="0" fontId="21" fillId="6" borderId="4" xfId="0" applyFont="1" applyFill="1" applyBorder="1" applyAlignment="1">
      <alignment horizontal="left" vertical="center" wrapText="1"/>
    </xf>
    <xf numFmtId="0" fontId="5" fillId="0" borderId="1" xfId="0" applyFont="1" applyBorder="1" applyAlignment="1">
      <alignment horizontal="right" vertical="top" wrapText="1"/>
    </xf>
    <xf numFmtId="0" fontId="2" fillId="3" borderId="1" xfId="0" applyFont="1" applyFill="1" applyBorder="1" applyAlignment="1">
      <alignment vertical="top" wrapText="1"/>
    </xf>
    <xf numFmtId="165" fontId="2" fillId="0" borderId="1" xfId="1" applyNumberFormat="1" applyFont="1" applyBorder="1" applyAlignment="1">
      <alignment horizontal="right" vertical="top" wrapText="1"/>
    </xf>
    <xf numFmtId="0" fontId="2" fillId="0" borderId="1" xfId="0" applyFont="1" applyBorder="1" applyAlignment="1">
      <alignment horizontal="left" vertical="top" wrapText="1"/>
    </xf>
    <xf numFmtId="164" fontId="2" fillId="0" borderId="1" xfId="1" applyFont="1" applyBorder="1" applyAlignment="1">
      <alignment horizontal="left" vertical="top" wrapText="1"/>
    </xf>
    <xf numFmtId="0" fontId="2" fillId="0" borderId="1" xfId="0" applyFont="1" applyBorder="1" applyAlignment="1">
      <alignment horizontal="center" vertical="top" wrapText="1"/>
    </xf>
    <xf numFmtId="0" fontId="2" fillId="3" borderId="1" xfId="0" applyFont="1" applyFill="1" applyBorder="1" applyAlignment="1">
      <alignment horizontal="left" vertical="top" wrapText="1"/>
    </xf>
    <xf numFmtId="165" fontId="2" fillId="0" borderId="1" xfId="1" applyNumberFormat="1" applyFont="1" applyBorder="1" applyAlignment="1">
      <alignment horizontal="left" vertical="top" wrapText="1"/>
    </xf>
    <xf numFmtId="0" fontId="22" fillId="3" borderId="1" xfId="0" applyFont="1" applyFill="1" applyBorder="1" applyAlignment="1">
      <alignment vertical="center" wrapText="1"/>
    </xf>
    <xf numFmtId="164" fontId="23" fillId="0" borderId="1" xfId="1" applyFont="1" applyBorder="1" applyAlignment="1">
      <alignment horizontal="right" vertical="top"/>
    </xf>
    <xf numFmtId="0" fontId="23" fillId="0" borderId="1" xfId="0" applyFont="1" applyBorder="1" applyAlignment="1">
      <alignment horizontal="right" vertical="top"/>
    </xf>
    <xf numFmtId="0" fontId="23" fillId="0" borderId="1" xfId="0" applyFont="1" applyBorder="1" applyAlignment="1">
      <alignment horizontal="center" vertical="top" wrapText="1"/>
    </xf>
    <xf numFmtId="165" fontId="23" fillId="0" borderId="1" xfId="1" applyNumberFormat="1" applyFont="1" applyBorder="1" applyAlignment="1">
      <alignment horizontal="right" vertical="top" wrapText="1"/>
    </xf>
    <xf numFmtId="0" fontId="23" fillId="3" borderId="1" xfId="0" applyFont="1" applyFill="1" applyBorder="1" applyAlignment="1">
      <alignment horizontal="right" vertical="top" wrapText="1"/>
    </xf>
    <xf numFmtId="0" fontId="23" fillId="3" borderId="1" xfId="0" applyFont="1" applyFill="1" applyBorder="1" applyAlignment="1">
      <alignment horizontal="right" vertical="top"/>
    </xf>
    <xf numFmtId="164" fontId="23" fillId="3" borderId="1" xfId="1" applyFont="1" applyFill="1" applyBorder="1" applyAlignment="1">
      <alignment horizontal="right" vertical="top"/>
    </xf>
    <xf numFmtId="165" fontId="23" fillId="0" borderId="1" xfId="1" applyNumberFormat="1" applyFont="1" applyBorder="1" applyAlignment="1">
      <alignment horizontal="right" vertical="top"/>
    </xf>
    <xf numFmtId="0" fontId="23" fillId="0" borderId="1" xfId="0" applyFont="1" applyBorder="1" applyAlignment="1">
      <alignment vertical="center"/>
    </xf>
    <xf numFmtId="0" fontId="23" fillId="0" borderId="1" xfId="0" applyFont="1" applyBorder="1" applyAlignment="1">
      <alignment vertical="center" wrapText="1"/>
    </xf>
    <xf numFmtId="0" fontId="24" fillId="6" borderId="2" xfId="0" applyFont="1" applyFill="1" applyBorder="1" applyAlignment="1">
      <alignment horizontal="left" vertical="center"/>
    </xf>
    <xf numFmtId="0" fontId="24" fillId="6" borderId="3" xfId="0" applyFont="1" applyFill="1" applyBorder="1" applyAlignment="1">
      <alignment horizontal="left" vertical="center"/>
    </xf>
    <xf numFmtId="0" fontId="8" fillId="0" borderId="1" xfId="0" applyFont="1" applyBorder="1" applyAlignment="1">
      <alignment horizontal="left" vertical="top" wrapText="1"/>
    </xf>
    <xf numFmtId="0" fontId="2" fillId="0" borderId="1" xfId="0" applyFont="1" applyBorder="1" applyAlignment="1">
      <alignment horizontal="right" vertical="top" wrapText="1"/>
    </xf>
    <xf numFmtId="14" fontId="2" fillId="3" borderId="1" xfId="0" applyNumberFormat="1" applyFont="1" applyFill="1" applyBorder="1" applyAlignment="1">
      <alignment horizontal="right" vertical="top" wrapText="1"/>
    </xf>
    <xf numFmtId="0" fontId="2" fillId="3" borderId="1" xfId="0" applyFont="1" applyFill="1" applyBorder="1" applyAlignment="1">
      <alignment horizontal="right" vertical="top" wrapText="1"/>
    </xf>
    <xf numFmtId="14" fontId="2" fillId="0" borderId="1" xfId="0" applyNumberFormat="1" applyFont="1" applyBorder="1" applyAlignment="1">
      <alignment horizontal="right" vertical="top" wrapText="1"/>
    </xf>
    <xf numFmtId="165" fontId="8" fillId="0" borderId="1" xfId="1" applyNumberFormat="1" applyFont="1" applyBorder="1" applyAlignment="1">
      <alignment horizontal="right" vertical="top" wrapText="1"/>
    </xf>
    <xf numFmtId="0" fontId="8" fillId="0" borderId="1" xfId="0" applyFont="1" applyBorder="1" applyAlignment="1">
      <alignment horizontal="right" vertical="top" wrapText="1"/>
    </xf>
    <xf numFmtId="0" fontId="8" fillId="3" borderId="1" xfId="0" applyFont="1" applyFill="1" applyBorder="1" applyAlignment="1">
      <alignment horizontal="right" vertical="top" wrapText="1"/>
    </xf>
    <xf numFmtId="14" fontId="8" fillId="0" borderId="1" xfId="0" applyNumberFormat="1" applyFont="1" applyBorder="1" applyAlignment="1">
      <alignment horizontal="right" vertical="top" wrapText="1"/>
    </xf>
    <xf numFmtId="0" fontId="8" fillId="0" borderId="1" xfId="0" applyFont="1" applyBorder="1" applyAlignment="1">
      <alignment vertical="top" wrapText="1"/>
    </xf>
    <xf numFmtId="0" fontId="8" fillId="3" borderId="1" xfId="0" applyFont="1" applyFill="1" applyBorder="1" applyAlignment="1">
      <alignment horizontal="left" vertical="top" wrapText="1"/>
    </xf>
    <xf numFmtId="14" fontId="8" fillId="3" borderId="1" xfId="0" applyNumberFormat="1" applyFont="1" applyFill="1" applyBorder="1" applyAlignment="1">
      <alignment horizontal="right" vertical="top" wrapText="1"/>
    </xf>
    <xf numFmtId="0" fontId="7" fillId="6" borderId="2" xfId="0" applyFont="1" applyFill="1" applyBorder="1" applyAlignment="1">
      <alignment horizontal="left" vertical="top" wrapText="1"/>
    </xf>
    <xf numFmtId="0" fontId="7" fillId="6" borderId="3" xfId="0" applyFont="1" applyFill="1" applyBorder="1" applyAlignment="1">
      <alignment horizontal="left" vertical="top" wrapText="1"/>
    </xf>
    <xf numFmtId="0" fontId="0" fillId="0" borderId="1" xfId="0" applyBorder="1"/>
    <xf numFmtId="0" fontId="2" fillId="3" borderId="2" xfId="0" applyFont="1" applyFill="1" applyBorder="1" applyAlignment="1">
      <alignment horizontal="left" vertical="top" wrapText="1"/>
    </xf>
    <xf numFmtId="3" fontId="2" fillId="3" borderId="1" xfId="0" applyNumberFormat="1" applyFont="1" applyFill="1" applyBorder="1" applyAlignment="1">
      <alignment horizontal="right" vertical="top" wrapText="1"/>
    </xf>
    <xf numFmtId="0" fontId="25" fillId="3" borderId="1" xfId="0" applyNumberFormat="1" applyFont="1" applyFill="1" applyBorder="1" applyAlignment="1">
      <alignment horizontal="left" vertical="top" wrapText="1"/>
    </xf>
    <xf numFmtId="0" fontId="26" fillId="3" borderId="1" xfId="0" applyFont="1" applyFill="1" applyBorder="1" applyAlignment="1">
      <alignment horizontal="right" vertical="top"/>
    </xf>
    <xf numFmtId="0" fontId="6" fillId="3" borderId="1" xfId="0" applyFont="1" applyFill="1" applyBorder="1" applyAlignment="1">
      <alignment horizontal="right" vertical="top"/>
    </xf>
    <xf numFmtId="164" fontId="21" fillId="3" borderId="1" xfId="1" applyFont="1" applyFill="1" applyBorder="1" applyAlignment="1">
      <alignment horizontal="right" vertical="top"/>
    </xf>
    <xf numFmtId="0" fontId="27" fillId="3" borderId="1" xfId="0" applyFont="1" applyFill="1" applyBorder="1" applyAlignment="1">
      <alignment horizontal="right" vertical="top"/>
    </xf>
    <xf numFmtId="0" fontId="25" fillId="3" borderId="2" xfId="0" applyNumberFormat="1" applyFont="1" applyFill="1" applyBorder="1" applyAlignment="1">
      <alignment horizontal="left" vertical="top" wrapText="1"/>
    </xf>
    <xf numFmtId="0" fontId="26" fillId="3" borderId="2" xfId="0" applyFont="1" applyFill="1" applyBorder="1" applyAlignment="1">
      <alignment horizontal="left" vertical="top"/>
    </xf>
    <xf numFmtId="0" fontId="26" fillId="3" borderId="1" xfId="0" applyFont="1" applyFill="1" applyBorder="1" applyAlignment="1">
      <alignment horizontal="left" vertical="top"/>
    </xf>
    <xf numFmtId="164" fontId="27" fillId="3" borderId="1" xfId="1" applyFont="1" applyFill="1" applyBorder="1" applyAlignment="1">
      <alignment horizontal="right" vertical="top"/>
    </xf>
    <xf numFmtId="164" fontId="28" fillId="3" borderId="1" xfId="1" applyFont="1" applyFill="1" applyBorder="1" applyAlignment="1">
      <alignment horizontal="right" vertical="top"/>
    </xf>
    <xf numFmtId="0" fontId="5" fillId="0" borderId="1" xfId="0" applyFont="1" applyBorder="1" applyAlignment="1">
      <alignment horizontal="right" vertical="top"/>
    </xf>
    <xf numFmtId="166" fontId="2" fillId="0" borderId="1" xfId="0" applyNumberFormat="1" applyFont="1" applyBorder="1" applyAlignment="1">
      <alignment horizontal="right" vertical="top" wrapText="1"/>
    </xf>
    <xf numFmtId="166" fontId="2" fillId="3" borderId="1" xfId="0" applyNumberFormat="1" applyFont="1" applyFill="1" applyBorder="1" applyAlignment="1">
      <alignment horizontal="right" vertical="top" wrapText="1"/>
    </xf>
  </cellXfs>
  <cellStyles count="2">
    <cellStyle name="Обычный" xfId="0" builtinId="0"/>
    <cellStyle name="Финансовый" xfId="1" builtin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4"/>
  <sheetViews>
    <sheetView tabSelected="1" topLeftCell="B1" zoomScale="80" zoomScaleNormal="80" workbookViewId="0">
      <pane ySplit="3" topLeftCell="A19" activePane="bottomLeft" state="frozen"/>
      <selection pane="bottomLeft" activeCell="K20" sqref="K20"/>
    </sheetView>
  </sheetViews>
  <sheetFormatPr defaultColWidth="8.85546875" defaultRowHeight="15" x14ac:dyDescent="0.25"/>
  <cols>
    <col min="1" max="1" width="2.85546875" customWidth="1"/>
    <col min="2" max="2" width="24.85546875" customWidth="1"/>
    <col min="3" max="3" width="22.28515625" customWidth="1"/>
    <col min="4" max="4" width="23.140625" customWidth="1"/>
    <col min="5" max="5" width="28" customWidth="1"/>
    <col min="6" max="6" width="21.42578125" customWidth="1"/>
    <col min="7" max="7" width="19.42578125" customWidth="1"/>
    <col min="8" max="8" width="18" customWidth="1"/>
    <col min="9" max="9" width="16.42578125" customWidth="1"/>
    <col min="10" max="10" width="14.85546875" customWidth="1"/>
    <col min="11" max="11" width="13.42578125" customWidth="1"/>
    <col min="12" max="12" width="14.140625" customWidth="1"/>
    <col min="13" max="13" width="14.5703125" customWidth="1"/>
    <col min="14" max="14" width="12.85546875" customWidth="1"/>
    <col min="15" max="15" width="14.5703125" customWidth="1"/>
    <col min="16" max="16" width="15.85546875" customWidth="1"/>
    <col min="17" max="17" width="12.7109375" customWidth="1"/>
    <col min="18" max="18" width="13.85546875" customWidth="1"/>
    <col min="19" max="19" width="14" customWidth="1"/>
    <col min="20" max="20" width="16.85546875" customWidth="1"/>
    <col min="21" max="21" width="17.85546875" customWidth="1"/>
    <col min="22" max="22" width="36.7109375" customWidth="1"/>
  </cols>
  <sheetData>
    <row r="1" spans="1:22" ht="30" customHeight="1" x14ac:dyDescent="0.25">
      <c r="A1" s="61" t="s">
        <v>7</v>
      </c>
      <c r="B1" s="63" t="s">
        <v>0</v>
      </c>
      <c r="C1" s="63" t="s">
        <v>1</v>
      </c>
      <c r="D1" s="63" t="s">
        <v>8</v>
      </c>
      <c r="E1" s="63" t="s">
        <v>2</v>
      </c>
      <c r="F1" s="63" t="s">
        <v>9</v>
      </c>
      <c r="G1" s="63" t="s">
        <v>25</v>
      </c>
      <c r="H1" s="63"/>
      <c r="I1" s="63"/>
      <c r="J1" s="63"/>
      <c r="K1" s="63" t="s">
        <v>10</v>
      </c>
      <c r="L1" s="63"/>
      <c r="M1" s="63"/>
      <c r="N1" s="63"/>
      <c r="O1" s="63"/>
      <c r="P1" s="63"/>
      <c r="Q1" s="63"/>
      <c r="R1" s="63"/>
      <c r="S1" s="63"/>
      <c r="T1" s="62" t="s">
        <v>29</v>
      </c>
      <c r="U1" s="63" t="s">
        <v>11</v>
      </c>
      <c r="V1" s="64" t="s">
        <v>30</v>
      </c>
    </row>
    <row r="2" spans="1:22" ht="15.75" customHeight="1" x14ac:dyDescent="0.25">
      <c r="A2" s="61"/>
      <c r="B2" s="63"/>
      <c r="C2" s="63"/>
      <c r="D2" s="63"/>
      <c r="E2" s="63"/>
      <c r="F2" s="63"/>
      <c r="G2" s="75" t="s">
        <v>12</v>
      </c>
      <c r="H2" s="75" t="s">
        <v>13</v>
      </c>
      <c r="I2" s="75" t="s">
        <v>14</v>
      </c>
      <c r="J2" s="75" t="s">
        <v>3</v>
      </c>
      <c r="K2" s="74" t="s">
        <v>26</v>
      </c>
      <c r="L2" s="74"/>
      <c r="M2" s="74"/>
      <c r="N2" s="74" t="s">
        <v>27</v>
      </c>
      <c r="O2" s="74"/>
      <c r="P2" s="74"/>
      <c r="Q2" s="74" t="s">
        <v>28</v>
      </c>
      <c r="R2" s="74"/>
      <c r="S2" s="74"/>
      <c r="T2" s="62"/>
      <c r="U2" s="63"/>
      <c r="V2" s="65"/>
    </row>
    <row r="3" spans="1:22" ht="83.25" customHeight="1" x14ac:dyDescent="0.25">
      <c r="A3" s="61"/>
      <c r="B3" s="63"/>
      <c r="C3" s="63"/>
      <c r="D3" s="63"/>
      <c r="E3" s="63"/>
      <c r="F3" s="63"/>
      <c r="G3" s="75"/>
      <c r="H3" s="75"/>
      <c r="I3" s="75"/>
      <c r="J3" s="75"/>
      <c r="K3" s="6" t="s">
        <v>4</v>
      </c>
      <c r="L3" s="6" t="s">
        <v>5</v>
      </c>
      <c r="M3" s="6" t="s">
        <v>6</v>
      </c>
      <c r="N3" s="6" t="s">
        <v>4</v>
      </c>
      <c r="O3" s="6" t="s">
        <v>5</v>
      </c>
      <c r="P3" s="6" t="s">
        <v>6</v>
      </c>
      <c r="Q3" s="6" t="s">
        <v>4</v>
      </c>
      <c r="R3" s="6" t="s">
        <v>5</v>
      </c>
      <c r="S3" s="6" t="s">
        <v>6</v>
      </c>
      <c r="T3" s="62"/>
      <c r="U3" s="63"/>
      <c r="V3" s="66"/>
    </row>
    <row r="4" spans="1:22" x14ac:dyDescent="0.25">
      <c r="A4" s="4"/>
      <c r="B4" s="1">
        <v>1</v>
      </c>
      <c r="C4" s="1">
        <v>2</v>
      </c>
      <c r="D4" s="1">
        <v>3</v>
      </c>
      <c r="E4" s="1">
        <v>4</v>
      </c>
      <c r="F4" s="1">
        <v>5</v>
      </c>
      <c r="G4" s="1">
        <v>6.1</v>
      </c>
      <c r="H4" s="1">
        <v>6.2</v>
      </c>
      <c r="I4" s="1">
        <v>6.3</v>
      </c>
      <c r="J4" s="1">
        <v>6.4</v>
      </c>
      <c r="K4" s="2" t="s">
        <v>15</v>
      </c>
      <c r="L4" s="2" t="s">
        <v>16</v>
      </c>
      <c r="M4" s="2" t="s">
        <v>17</v>
      </c>
      <c r="N4" s="2" t="s">
        <v>18</v>
      </c>
      <c r="O4" s="2" t="s">
        <v>19</v>
      </c>
      <c r="P4" s="2" t="s">
        <v>20</v>
      </c>
      <c r="Q4" s="2" t="s">
        <v>21</v>
      </c>
      <c r="R4" s="2" t="s">
        <v>22</v>
      </c>
      <c r="S4" s="2" t="s">
        <v>23</v>
      </c>
      <c r="T4" s="1">
        <v>8</v>
      </c>
      <c r="U4" s="1">
        <v>9</v>
      </c>
      <c r="V4" s="1">
        <v>10</v>
      </c>
    </row>
    <row r="5" spans="1:22" ht="25.5" customHeight="1" x14ac:dyDescent="0.25">
      <c r="A5" s="70" t="s">
        <v>32</v>
      </c>
      <c r="B5" s="71"/>
      <c r="C5" s="71"/>
      <c r="D5" s="71"/>
      <c r="E5" s="71"/>
      <c r="F5" s="71"/>
      <c r="G5" s="71"/>
      <c r="H5" s="71"/>
      <c r="I5" s="71"/>
      <c r="J5" s="71"/>
      <c r="K5" s="71"/>
      <c r="L5" s="71"/>
      <c r="M5" s="71"/>
      <c r="N5" s="71"/>
      <c r="O5" s="71"/>
      <c r="P5" s="71"/>
      <c r="Q5" s="71"/>
      <c r="R5" s="71"/>
      <c r="S5" s="71"/>
      <c r="T5" s="71"/>
      <c r="U5" s="71"/>
      <c r="V5" s="72"/>
    </row>
    <row r="6" spans="1:22" s="18" customFormat="1" ht="144" x14ac:dyDescent="0.25">
      <c r="A6" s="10">
        <v>1</v>
      </c>
      <c r="B6" s="22" t="s">
        <v>35</v>
      </c>
      <c r="C6" s="23" t="s">
        <v>36</v>
      </c>
      <c r="D6" s="24" t="s">
        <v>34</v>
      </c>
      <c r="E6" s="23" t="s">
        <v>37</v>
      </c>
      <c r="F6" s="23" t="s">
        <v>38</v>
      </c>
      <c r="G6" s="31">
        <f>M6+P6+S6</f>
        <v>500000</v>
      </c>
      <c r="H6" s="31"/>
      <c r="I6" s="31"/>
      <c r="J6" s="31"/>
      <c r="K6" s="31"/>
      <c r="L6" s="31"/>
      <c r="M6" s="31"/>
      <c r="N6" s="31"/>
      <c r="O6" s="31"/>
      <c r="P6" s="31"/>
      <c r="Q6" s="31" t="s">
        <v>39</v>
      </c>
      <c r="R6" s="31" t="s">
        <v>40</v>
      </c>
      <c r="S6" s="31">
        <v>500000</v>
      </c>
      <c r="T6" s="21" t="s">
        <v>41</v>
      </c>
      <c r="U6" s="21"/>
      <c r="V6" s="21" t="s">
        <v>42</v>
      </c>
    </row>
    <row r="7" spans="1:22" s="18" customFormat="1" ht="96" customHeight="1" x14ac:dyDescent="0.25">
      <c r="A7" s="43">
        <v>2</v>
      </c>
      <c r="B7" s="44" t="s">
        <v>44</v>
      </c>
      <c r="C7" s="44" t="s">
        <v>45</v>
      </c>
      <c r="D7" s="44" t="s">
        <v>43</v>
      </c>
      <c r="E7" s="44" t="s">
        <v>46</v>
      </c>
      <c r="F7" s="44" t="s">
        <v>175</v>
      </c>
      <c r="G7" s="45">
        <v>1227304</v>
      </c>
      <c r="H7" s="45">
        <v>216583.09</v>
      </c>
      <c r="I7" s="45"/>
      <c r="J7" s="45"/>
      <c r="K7" s="45" t="s">
        <v>108</v>
      </c>
      <c r="L7" s="45"/>
      <c r="M7" s="45"/>
      <c r="N7" s="45"/>
      <c r="O7" s="45"/>
      <c r="P7" s="48">
        <v>657261.69999999995</v>
      </c>
      <c r="Q7" s="45"/>
      <c r="R7" s="45" t="s">
        <v>47</v>
      </c>
      <c r="S7" s="45">
        <v>353460</v>
      </c>
      <c r="T7" s="46" t="s">
        <v>41</v>
      </c>
      <c r="U7" s="46"/>
      <c r="V7" s="46" t="s">
        <v>176</v>
      </c>
    </row>
    <row r="8" spans="1:22" s="18" customFormat="1" ht="168" x14ac:dyDescent="0.25">
      <c r="A8" s="43">
        <v>3</v>
      </c>
      <c r="B8" s="44" t="s">
        <v>49</v>
      </c>
      <c r="C8" s="44" t="s">
        <v>50</v>
      </c>
      <c r="D8" s="44" t="s">
        <v>48</v>
      </c>
      <c r="E8" s="44" t="s">
        <v>51</v>
      </c>
      <c r="F8" s="44" t="s">
        <v>52</v>
      </c>
      <c r="G8" s="45">
        <v>17707000</v>
      </c>
      <c r="H8" s="45"/>
      <c r="I8" s="45">
        <v>13527000</v>
      </c>
      <c r="J8" s="45"/>
      <c r="K8" s="45" t="s">
        <v>53</v>
      </c>
      <c r="L8" s="45"/>
      <c r="M8" s="45">
        <v>1500000</v>
      </c>
      <c r="N8" s="45"/>
      <c r="O8" s="45"/>
      <c r="P8" s="45">
        <v>2680000</v>
      </c>
      <c r="Q8" s="45"/>
      <c r="R8" s="45" t="s">
        <v>47</v>
      </c>
      <c r="S8" s="45">
        <v>13527000</v>
      </c>
      <c r="T8" s="46" t="s">
        <v>41</v>
      </c>
      <c r="U8" s="46" t="s">
        <v>170</v>
      </c>
      <c r="V8" s="46" t="s">
        <v>169</v>
      </c>
    </row>
    <row r="9" spans="1:22" s="18" customFormat="1" ht="132" x14ac:dyDescent="0.25">
      <c r="A9" s="10">
        <v>4</v>
      </c>
      <c r="B9" s="23" t="s">
        <v>55</v>
      </c>
      <c r="C9" s="23" t="s">
        <v>56</v>
      </c>
      <c r="D9" s="23" t="s">
        <v>54</v>
      </c>
      <c r="E9" s="25" t="s">
        <v>57</v>
      </c>
      <c r="F9" s="26" t="s">
        <v>58</v>
      </c>
      <c r="G9" s="31">
        <f t="shared" ref="G9:G13" si="0">M9+P9+S9</f>
        <v>1400000</v>
      </c>
      <c r="H9" s="31"/>
      <c r="I9" s="31"/>
      <c r="J9" s="31"/>
      <c r="K9" s="31"/>
      <c r="L9" s="31"/>
      <c r="M9" s="31"/>
      <c r="N9" s="31"/>
      <c r="O9" s="31"/>
      <c r="P9" s="31"/>
      <c r="Q9" s="31" t="s">
        <v>39</v>
      </c>
      <c r="R9" s="31" t="s">
        <v>40</v>
      </c>
      <c r="S9" s="31">
        <v>1400000</v>
      </c>
      <c r="T9" s="21" t="s">
        <v>41</v>
      </c>
      <c r="U9" s="21"/>
      <c r="V9" s="21" t="s">
        <v>59</v>
      </c>
    </row>
    <row r="10" spans="1:22" s="18" customFormat="1" ht="120" x14ac:dyDescent="0.25">
      <c r="A10" s="10">
        <v>5</v>
      </c>
      <c r="B10" s="23" t="s">
        <v>61</v>
      </c>
      <c r="C10" s="23" t="s">
        <v>62</v>
      </c>
      <c r="D10" s="23" t="s">
        <v>60</v>
      </c>
      <c r="E10" s="25" t="s">
        <v>63</v>
      </c>
      <c r="F10" s="26" t="s">
        <v>64</v>
      </c>
      <c r="G10" s="31">
        <f t="shared" si="0"/>
        <v>463902</v>
      </c>
      <c r="H10" s="31"/>
      <c r="I10" s="31"/>
      <c r="J10" s="31"/>
      <c r="K10" s="31"/>
      <c r="L10" s="31"/>
      <c r="M10" s="31"/>
      <c r="N10" s="31"/>
      <c r="O10" s="31"/>
      <c r="P10" s="31"/>
      <c r="Q10" s="31" t="s">
        <v>39</v>
      </c>
      <c r="R10" s="31" t="s">
        <v>40</v>
      </c>
      <c r="S10" s="31">
        <v>463902</v>
      </c>
      <c r="T10" s="21" t="s">
        <v>41</v>
      </c>
      <c r="U10" s="21"/>
      <c r="V10" s="21" t="s">
        <v>65</v>
      </c>
    </row>
    <row r="11" spans="1:22" s="18" customFormat="1" ht="168" x14ac:dyDescent="0.25">
      <c r="A11" s="43">
        <v>6</v>
      </c>
      <c r="B11" s="44" t="s">
        <v>67</v>
      </c>
      <c r="C11" s="44" t="s">
        <v>68</v>
      </c>
      <c r="D11" s="44" t="s">
        <v>66</v>
      </c>
      <c r="E11" s="47" t="s">
        <v>69</v>
      </c>
      <c r="F11" s="47" t="s">
        <v>70</v>
      </c>
      <c r="G11" s="45">
        <f>M11+P11+S11</f>
        <v>2894383</v>
      </c>
      <c r="H11" s="45"/>
      <c r="I11" s="45"/>
      <c r="J11" s="45"/>
      <c r="K11" s="45" t="s">
        <v>71</v>
      </c>
      <c r="L11" s="45"/>
      <c r="M11" s="48">
        <v>1025000</v>
      </c>
      <c r="N11" s="45"/>
      <c r="O11" s="45"/>
      <c r="P11" s="48">
        <v>669211.9</v>
      </c>
      <c r="Q11" s="45"/>
      <c r="R11" s="45" t="s">
        <v>40</v>
      </c>
      <c r="S11" s="48">
        <v>1200171.1000000001</v>
      </c>
      <c r="T11" s="46" t="s">
        <v>41</v>
      </c>
      <c r="U11" s="46"/>
      <c r="V11" s="46" t="s">
        <v>172</v>
      </c>
    </row>
    <row r="12" spans="1:22" s="18" customFormat="1" ht="132" x14ac:dyDescent="0.25">
      <c r="A12" s="10">
        <v>7</v>
      </c>
      <c r="B12" s="23" t="s">
        <v>67</v>
      </c>
      <c r="C12" s="23" t="s">
        <v>73</v>
      </c>
      <c r="D12" s="23" t="s">
        <v>72</v>
      </c>
      <c r="E12" s="25" t="s">
        <v>74</v>
      </c>
      <c r="F12" s="25" t="s">
        <v>75</v>
      </c>
      <c r="G12" s="31">
        <v>1054806</v>
      </c>
      <c r="H12" s="31"/>
      <c r="I12" s="31"/>
      <c r="J12" s="31"/>
      <c r="K12" s="31" t="s">
        <v>108</v>
      </c>
      <c r="L12" s="31" t="s">
        <v>177</v>
      </c>
      <c r="M12" s="31">
        <v>540943</v>
      </c>
      <c r="N12" s="31"/>
      <c r="O12" s="31"/>
      <c r="P12" s="31"/>
      <c r="Q12" s="31" t="s">
        <v>39</v>
      </c>
      <c r="R12" s="31" t="s">
        <v>40</v>
      </c>
      <c r="S12" s="31">
        <v>513863</v>
      </c>
      <c r="T12" s="21" t="s">
        <v>41</v>
      </c>
      <c r="U12" s="21"/>
      <c r="V12" s="21" t="s">
        <v>179</v>
      </c>
    </row>
    <row r="13" spans="1:22" s="18" customFormat="1" ht="104.25" customHeight="1" x14ac:dyDescent="0.25">
      <c r="A13" s="8">
        <v>8</v>
      </c>
      <c r="B13" s="23" t="s">
        <v>67</v>
      </c>
      <c r="C13" s="23" t="s">
        <v>77</v>
      </c>
      <c r="D13" s="23" t="s">
        <v>76</v>
      </c>
      <c r="E13" s="23" t="s">
        <v>168</v>
      </c>
      <c r="F13" s="25" t="s">
        <v>78</v>
      </c>
      <c r="G13" s="31">
        <f t="shared" si="0"/>
        <v>2000000</v>
      </c>
      <c r="H13" s="31"/>
      <c r="I13" s="31"/>
      <c r="J13" s="31"/>
      <c r="K13" s="31"/>
      <c r="L13" s="31"/>
      <c r="M13" s="31"/>
      <c r="N13" s="31"/>
      <c r="O13" s="31"/>
      <c r="P13" s="31"/>
      <c r="Q13" s="31" t="s">
        <v>39</v>
      </c>
      <c r="R13" s="31" t="s">
        <v>47</v>
      </c>
      <c r="S13" s="31">
        <v>2000000</v>
      </c>
      <c r="T13" s="21" t="s">
        <v>41</v>
      </c>
      <c r="U13" s="21"/>
      <c r="V13" s="21" t="s">
        <v>79</v>
      </c>
    </row>
    <row r="14" spans="1:22" s="18" customFormat="1" ht="120" x14ac:dyDescent="0.25">
      <c r="A14" s="8">
        <v>9</v>
      </c>
      <c r="B14" s="44" t="s">
        <v>80</v>
      </c>
      <c r="C14" s="44" t="s">
        <v>81</v>
      </c>
      <c r="D14" s="44" t="s">
        <v>182</v>
      </c>
      <c r="E14" s="49" t="s">
        <v>82</v>
      </c>
      <c r="F14" s="49" t="s">
        <v>83</v>
      </c>
      <c r="G14" s="45">
        <f>M14+P14+S14</f>
        <v>5000000</v>
      </c>
      <c r="H14" s="45"/>
      <c r="I14" s="45"/>
      <c r="J14" s="45"/>
      <c r="K14" s="45" t="s">
        <v>39</v>
      </c>
      <c r="L14" s="45"/>
      <c r="M14" s="45">
        <v>800000</v>
      </c>
      <c r="N14" s="45"/>
      <c r="O14" s="45"/>
      <c r="P14" s="45">
        <v>680000</v>
      </c>
      <c r="Q14" s="45"/>
      <c r="R14" s="45" t="s">
        <v>40</v>
      </c>
      <c r="S14" s="45">
        <v>3520000</v>
      </c>
      <c r="T14" s="46" t="s">
        <v>41</v>
      </c>
      <c r="U14" s="46"/>
      <c r="V14" s="46" t="s">
        <v>171</v>
      </c>
    </row>
    <row r="15" spans="1:22" s="18" customFormat="1" ht="178.5" x14ac:dyDescent="0.25">
      <c r="A15" s="8">
        <v>10</v>
      </c>
      <c r="B15" s="44" t="s">
        <v>85</v>
      </c>
      <c r="C15" s="44" t="s">
        <v>86</v>
      </c>
      <c r="D15" s="44" t="s">
        <v>84</v>
      </c>
      <c r="E15" s="50" t="s">
        <v>87</v>
      </c>
      <c r="F15" s="47" t="s">
        <v>88</v>
      </c>
      <c r="G15" s="45">
        <f>M15+S15</f>
        <v>2500000</v>
      </c>
      <c r="H15" s="45"/>
      <c r="I15" s="45"/>
      <c r="J15" s="45"/>
      <c r="K15" s="45" t="s">
        <v>71</v>
      </c>
      <c r="L15" s="45"/>
      <c r="M15" s="45">
        <v>176256</v>
      </c>
      <c r="N15" s="45"/>
      <c r="O15" s="45"/>
      <c r="P15" s="45"/>
      <c r="Q15" s="45"/>
      <c r="R15" s="45" t="s">
        <v>40</v>
      </c>
      <c r="S15" s="45">
        <v>2323744</v>
      </c>
      <c r="T15" s="46" t="s">
        <v>41</v>
      </c>
      <c r="U15" s="46"/>
      <c r="V15" s="46" t="s">
        <v>173</v>
      </c>
    </row>
    <row r="16" spans="1:22" s="18" customFormat="1" ht="76.5" x14ac:dyDescent="0.25">
      <c r="A16" s="8">
        <v>11</v>
      </c>
      <c r="B16" s="23" t="s">
        <v>90</v>
      </c>
      <c r="C16" s="23" t="s">
        <v>91</v>
      </c>
      <c r="D16" s="23" t="s">
        <v>89</v>
      </c>
      <c r="E16" s="25" t="s">
        <v>92</v>
      </c>
      <c r="F16" s="23" t="s">
        <v>93</v>
      </c>
      <c r="G16" s="31">
        <f>M16+S16</f>
        <v>600000</v>
      </c>
      <c r="H16" s="31"/>
      <c r="I16" s="31"/>
      <c r="J16" s="31"/>
      <c r="K16" s="31"/>
      <c r="L16" s="31"/>
      <c r="M16" s="31"/>
      <c r="N16" s="31"/>
      <c r="O16" s="31"/>
      <c r="P16" s="31"/>
      <c r="Q16" s="31" t="s">
        <v>39</v>
      </c>
      <c r="R16" s="31" t="s">
        <v>40</v>
      </c>
      <c r="S16" s="31">
        <v>600000</v>
      </c>
      <c r="T16" s="21" t="s">
        <v>41</v>
      </c>
      <c r="U16" s="21"/>
      <c r="V16" s="21" t="s">
        <v>94</v>
      </c>
    </row>
    <row r="17" spans="1:22" s="18" customFormat="1" ht="132" x14ac:dyDescent="0.25">
      <c r="A17" s="8">
        <v>13</v>
      </c>
      <c r="B17" s="23" t="s">
        <v>100</v>
      </c>
      <c r="C17" s="23" t="s">
        <v>101</v>
      </c>
      <c r="D17" s="23" t="s">
        <v>99</v>
      </c>
      <c r="E17" s="27" t="s">
        <v>102</v>
      </c>
      <c r="F17" s="23" t="s">
        <v>103</v>
      </c>
      <c r="G17" s="31">
        <f t="shared" ref="G17:G20" si="1">M17+P17+S17</f>
        <v>700000</v>
      </c>
      <c r="H17" s="31"/>
      <c r="I17" s="31"/>
      <c r="J17" s="31"/>
      <c r="K17" s="31"/>
      <c r="L17" s="31"/>
      <c r="M17" s="31"/>
      <c r="N17" s="31"/>
      <c r="O17" s="31"/>
      <c r="P17" s="31"/>
      <c r="Q17" s="31" t="s">
        <v>39</v>
      </c>
      <c r="R17" s="31" t="s">
        <v>40</v>
      </c>
      <c r="S17" s="31">
        <v>700000</v>
      </c>
      <c r="T17" s="21" t="s">
        <v>41</v>
      </c>
      <c r="U17" s="21"/>
      <c r="V17" s="29" t="s">
        <v>104</v>
      </c>
    </row>
    <row r="18" spans="1:22" s="18" customFormat="1" ht="140.25" x14ac:dyDescent="0.25">
      <c r="A18" s="8">
        <v>14</v>
      </c>
      <c r="B18" s="44" t="s">
        <v>67</v>
      </c>
      <c r="C18" s="44" t="s">
        <v>68</v>
      </c>
      <c r="D18" s="44" t="s">
        <v>105</v>
      </c>
      <c r="E18" s="47" t="s">
        <v>106</v>
      </c>
      <c r="F18" s="47" t="s">
        <v>107</v>
      </c>
      <c r="G18" s="45">
        <f t="shared" si="1"/>
        <v>4000000</v>
      </c>
      <c r="H18" s="45"/>
      <c r="I18" s="45"/>
      <c r="J18" s="45"/>
      <c r="K18" s="45" t="s">
        <v>108</v>
      </c>
      <c r="L18" s="45"/>
      <c r="M18" s="45">
        <v>900000</v>
      </c>
      <c r="N18" s="45"/>
      <c r="O18" s="45"/>
      <c r="P18" s="45">
        <v>606090</v>
      </c>
      <c r="Q18" s="45"/>
      <c r="R18" s="45" t="s">
        <v>40</v>
      </c>
      <c r="S18" s="45">
        <v>2493910</v>
      </c>
      <c r="T18" s="46" t="s">
        <v>41</v>
      </c>
      <c r="U18" s="46"/>
      <c r="V18" s="52" t="s">
        <v>174</v>
      </c>
    </row>
    <row r="19" spans="1:22" s="18" customFormat="1" ht="76.5" x14ac:dyDescent="0.25">
      <c r="A19" s="8">
        <v>15</v>
      </c>
      <c r="B19" s="23" t="s">
        <v>90</v>
      </c>
      <c r="C19" s="23" t="s">
        <v>91</v>
      </c>
      <c r="D19" s="23" t="s">
        <v>109</v>
      </c>
      <c r="E19" s="23" t="s">
        <v>110</v>
      </c>
      <c r="F19" s="23" t="s">
        <v>111</v>
      </c>
      <c r="G19" s="31">
        <f t="shared" si="1"/>
        <v>250000</v>
      </c>
      <c r="H19" s="31"/>
      <c r="I19" s="31"/>
      <c r="J19" s="31"/>
      <c r="K19" s="31"/>
      <c r="L19" s="31"/>
      <c r="M19" s="31"/>
      <c r="N19" s="31"/>
      <c r="O19" s="31"/>
      <c r="P19" s="31"/>
      <c r="Q19" s="31" t="s">
        <v>40</v>
      </c>
      <c r="R19" s="31" t="s">
        <v>39</v>
      </c>
      <c r="S19" s="31">
        <v>250000</v>
      </c>
      <c r="T19" s="21" t="s">
        <v>41</v>
      </c>
      <c r="U19" s="21"/>
      <c r="V19" s="28" t="s">
        <v>112</v>
      </c>
    </row>
    <row r="20" spans="1:22" s="19" customFormat="1" ht="96" x14ac:dyDescent="0.2">
      <c r="A20" s="8">
        <v>16</v>
      </c>
      <c r="B20" s="23" t="s">
        <v>155</v>
      </c>
      <c r="C20" s="23" t="s">
        <v>156</v>
      </c>
      <c r="D20" s="23" t="s">
        <v>157</v>
      </c>
      <c r="E20" s="23"/>
      <c r="F20" s="23" t="s">
        <v>158</v>
      </c>
      <c r="G20" s="31">
        <f t="shared" si="1"/>
        <v>185000</v>
      </c>
      <c r="H20" s="31"/>
      <c r="I20" s="31"/>
      <c r="J20" s="31"/>
      <c r="K20" s="31" t="s">
        <v>108</v>
      </c>
      <c r="L20" s="31" t="s">
        <v>40</v>
      </c>
      <c r="M20" s="31">
        <v>185000</v>
      </c>
      <c r="N20" s="31"/>
      <c r="O20" s="31"/>
      <c r="P20" s="31"/>
      <c r="Q20" s="31"/>
      <c r="R20" s="31"/>
      <c r="S20" s="31"/>
      <c r="T20" s="21" t="s">
        <v>41</v>
      </c>
      <c r="U20" s="30"/>
      <c r="V20" s="21" t="s">
        <v>178</v>
      </c>
    </row>
    <row r="21" spans="1:22" s="19" customFormat="1" ht="27" customHeight="1" x14ac:dyDescent="0.2">
      <c r="A21" s="53"/>
      <c r="B21" s="67" t="s">
        <v>183</v>
      </c>
      <c r="C21" s="68"/>
      <c r="D21" s="68"/>
      <c r="E21" s="68"/>
      <c r="F21" s="69"/>
      <c r="G21" s="31"/>
      <c r="H21" s="31"/>
      <c r="I21" s="31"/>
      <c r="J21" s="31"/>
      <c r="K21" s="31"/>
      <c r="L21" s="31"/>
      <c r="M21" s="31">
        <v>96253</v>
      </c>
      <c r="N21" s="31"/>
      <c r="O21" s="31"/>
      <c r="P21" s="31"/>
      <c r="Q21" s="31"/>
      <c r="R21" s="31"/>
      <c r="S21" s="31"/>
      <c r="T21" s="21"/>
      <c r="U21" s="30"/>
      <c r="V21" s="21"/>
    </row>
    <row r="22" spans="1:22" s="20" customFormat="1" ht="22.5" customHeight="1" x14ac:dyDescent="0.2">
      <c r="A22" s="11"/>
      <c r="B22" s="54"/>
      <c r="C22" s="54"/>
      <c r="D22" s="54"/>
      <c r="E22" s="54"/>
      <c r="F22" s="54"/>
      <c r="G22" s="55">
        <f>SUM(G6:G20)</f>
        <v>40482395</v>
      </c>
      <c r="H22" s="55">
        <f>SUM(H6:H20)</f>
        <v>216583.09</v>
      </c>
      <c r="I22" s="55">
        <f>SUM(I6:I20)</f>
        <v>13527000</v>
      </c>
      <c r="J22" s="56"/>
      <c r="K22" s="56"/>
      <c r="L22" s="56"/>
      <c r="M22" s="55">
        <f>SUM(M6:M21)</f>
        <v>5223452</v>
      </c>
      <c r="N22" s="55"/>
      <c r="O22" s="55"/>
      <c r="P22" s="55">
        <f>SUM(P6:P20)</f>
        <v>5292563.5999999996</v>
      </c>
      <c r="Q22" s="55"/>
      <c r="R22" s="55"/>
      <c r="S22" s="55">
        <f>SUM(S6:S20)</f>
        <v>29846050.100000001</v>
      </c>
      <c r="T22" s="54"/>
      <c r="U22" s="57"/>
      <c r="V22" s="54"/>
    </row>
    <row r="23" spans="1:22" s="20" customFormat="1" ht="36.75" customHeight="1" x14ac:dyDescent="0.2">
      <c r="A23" s="11"/>
      <c r="B23" s="58" t="s">
        <v>184</v>
      </c>
      <c r="C23" s="59"/>
      <c r="D23" s="59"/>
      <c r="E23" s="59"/>
      <c r="F23" s="59"/>
      <c r="G23" s="59"/>
      <c r="H23" s="59"/>
      <c r="I23" s="59"/>
      <c r="J23" s="59"/>
      <c r="K23" s="59"/>
      <c r="L23" s="59"/>
      <c r="M23" s="59"/>
      <c r="N23" s="59"/>
      <c r="O23" s="59"/>
      <c r="P23" s="59"/>
      <c r="Q23" s="59"/>
      <c r="R23" s="59"/>
      <c r="S23" s="59"/>
      <c r="T23" s="59"/>
      <c r="U23" s="59"/>
      <c r="V23" s="60"/>
    </row>
    <row r="24" spans="1:22" s="20" customFormat="1" ht="38.25" customHeight="1" x14ac:dyDescent="0.2">
      <c r="A24" s="51">
        <v>1</v>
      </c>
      <c r="B24" s="44" t="s">
        <v>90</v>
      </c>
      <c r="C24" s="44" t="s">
        <v>91</v>
      </c>
      <c r="D24" s="44" t="s">
        <v>95</v>
      </c>
      <c r="E24" s="47" t="s">
        <v>96</v>
      </c>
      <c r="F24" s="44" t="s">
        <v>97</v>
      </c>
      <c r="G24" s="48">
        <f>M24+P24+S24</f>
        <v>5945477.4000000004</v>
      </c>
      <c r="H24" s="45"/>
      <c r="I24" s="45"/>
      <c r="J24" s="45"/>
      <c r="K24" s="45" t="s">
        <v>113</v>
      </c>
      <c r="L24" s="45"/>
      <c r="M24" s="45"/>
      <c r="N24" s="45"/>
      <c r="O24" s="45"/>
      <c r="P24" s="48">
        <v>1245168.3999999999</v>
      </c>
      <c r="Q24" s="45"/>
      <c r="R24" s="45" t="s">
        <v>47</v>
      </c>
      <c r="S24" s="45">
        <v>4700309</v>
      </c>
      <c r="T24" s="46" t="s">
        <v>41</v>
      </c>
      <c r="U24" s="46"/>
      <c r="V24" s="52" t="s">
        <v>98</v>
      </c>
    </row>
    <row r="25" spans="1:22" s="18" customFormat="1" ht="29.25" customHeight="1" x14ac:dyDescent="0.25">
      <c r="A25" s="73" t="s">
        <v>31</v>
      </c>
      <c r="B25" s="73"/>
      <c r="C25" s="73"/>
      <c r="D25" s="73"/>
      <c r="E25" s="73"/>
      <c r="F25" s="73"/>
      <c r="G25" s="73"/>
      <c r="H25" s="73"/>
      <c r="I25" s="73"/>
      <c r="J25" s="73"/>
      <c r="K25" s="73"/>
      <c r="L25" s="73"/>
      <c r="M25" s="73"/>
      <c r="N25" s="73"/>
      <c r="O25" s="73"/>
      <c r="P25" s="73"/>
      <c r="Q25" s="73"/>
      <c r="R25" s="73"/>
      <c r="S25" s="73"/>
      <c r="T25" s="73"/>
      <c r="U25" s="73"/>
      <c r="V25" s="73"/>
    </row>
    <row r="26" spans="1:22" s="18" customFormat="1" ht="72" x14ac:dyDescent="0.25">
      <c r="A26" s="8">
        <v>1</v>
      </c>
      <c r="B26" s="29" t="s">
        <v>135</v>
      </c>
      <c r="C26" s="28" t="s">
        <v>136</v>
      </c>
      <c r="D26" s="21" t="s">
        <v>114</v>
      </c>
      <c r="E26" s="21" t="s">
        <v>130</v>
      </c>
      <c r="F26" s="21" t="s">
        <v>129</v>
      </c>
      <c r="G26" s="31" t="s">
        <v>24</v>
      </c>
      <c r="H26" s="31">
        <f t="shared" ref="H26:H39" si="2">M26+P26+S26</f>
        <v>380000</v>
      </c>
      <c r="I26" s="31"/>
      <c r="J26" s="31"/>
      <c r="K26" s="31"/>
      <c r="L26" s="31"/>
      <c r="M26" s="31">
        <v>80000</v>
      </c>
      <c r="N26" s="31"/>
      <c r="O26" s="31"/>
      <c r="P26" s="31">
        <v>300000</v>
      </c>
      <c r="Q26" s="31"/>
      <c r="R26" s="31"/>
      <c r="S26" s="31"/>
      <c r="T26" s="21" t="s">
        <v>41</v>
      </c>
      <c r="U26" s="21"/>
      <c r="V26" s="21" t="s">
        <v>131</v>
      </c>
    </row>
    <row r="27" spans="1:22" s="18" customFormat="1" ht="63.75" x14ac:dyDescent="0.25">
      <c r="A27" s="8">
        <v>2</v>
      </c>
      <c r="B27" s="29" t="s">
        <v>135</v>
      </c>
      <c r="C27" s="28" t="s">
        <v>136</v>
      </c>
      <c r="D27" s="21" t="s">
        <v>115</v>
      </c>
      <c r="E27" s="21" t="s">
        <v>132</v>
      </c>
      <c r="F27" s="21" t="s">
        <v>129</v>
      </c>
      <c r="G27" s="31" t="s">
        <v>24</v>
      </c>
      <c r="H27" s="31">
        <f t="shared" si="2"/>
        <v>200000</v>
      </c>
      <c r="I27" s="31"/>
      <c r="J27" s="31"/>
      <c r="K27" s="31"/>
      <c r="L27" s="31"/>
      <c r="M27" s="31">
        <v>50000</v>
      </c>
      <c r="N27" s="31"/>
      <c r="O27" s="31"/>
      <c r="P27" s="31">
        <v>150000</v>
      </c>
      <c r="Q27" s="31"/>
      <c r="R27" s="31"/>
      <c r="S27" s="31"/>
      <c r="T27" s="21" t="s">
        <v>41</v>
      </c>
      <c r="U27" s="21"/>
      <c r="V27" s="21" t="s">
        <v>133</v>
      </c>
    </row>
    <row r="28" spans="1:22" s="18" customFormat="1" ht="132" x14ac:dyDescent="0.25">
      <c r="A28" s="8">
        <v>3</v>
      </c>
      <c r="B28" s="29" t="s">
        <v>135</v>
      </c>
      <c r="C28" s="29" t="s">
        <v>137</v>
      </c>
      <c r="D28" s="21" t="s">
        <v>116</v>
      </c>
      <c r="E28" s="28" t="s">
        <v>74</v>
      </c>
      <c r="F28" s="28" t="s">
        <v>75</v>
      </c>
      <c r="G28" s="31"/>
      <c r="H28" s="31">
        <f t="shared" si="2"/>
        <v>130500</v>
      </c>
      <c r="I28" s="31"/>
      <c r="J28" s="31"/>
      <c r="K28" s="31"/>
      <c r="L28" s="31"/>
      <c r="M28" s="31">
        <v>30500</v>
      </c>
      <c r="N28" s="31"/>
      <c r="O28" s="31"/>
      <c r="P28" s="31">
        <v>100000</v>
      </c>
      <c r="Q28" s="31"/>
      <c r="R28" s="31"/>
      <c r="S28" s="31"/>
      <c r="T28" s="21" t="s">
        <v>41</v>
      </c>
      <c r="U28" s="21"/>
      <c r="V28" s="21" t="s">
        <v>123</v>
      </c>
    </row>
    <row r="29" spans="1:22" s="18" customFormat="1" ht="72" x14ac:dyDescent="0.25">
      <c r="A29" s="8">
        <v>4</v>
      </c>
      <c r="B29" s="29" t="s">
        <v>138</v>
      </c>
      <c r="C29" s="29" t="s">
        <v>139</v>
      </c>
      <c r="D29" s="21" t="s">
        <v>117</v>
      </c>
      <c r="E29" s="21" t="s">
        <v>127</v>
      </c>
      <c r="F29" s="28" t="s">
        <v>75</v>
      </c>
      <c r="G29" s="31"/>
      <c r="H29" s="31">
        <f t="shared" si="2"/>
        <v>200000</v>
      </c>
      <c r="I29" s="31"/>
      <c r="J29" s="31"/>
      <c r="K29" s="31"/>
      <c r="L29" s="31"/>
      <c r="M29" s="31"/>
      <c r="N29" s="31"/>
      <c r="O29" s="31"/>
      <c r="P29" s="31">
        <v>200000</v>
      </c>
      <c r="Q29" s="31"/>
      <c r="R29" s="31"/>
      <c r="S29" s="31"/>
      <c r="T29" s="21" t="s">
        <v>41</v>
      </c>
      <c r="U29" s="21"/>
      <c r="V29" s="21" t="s">
        <v>134</v>
      </c>
    </row>
    <row r="30" spans="1:22" s="18" customFormat="1" ht="48" x14ac:dyDescent="0.25">
      <c r="A30" s="8">
        <v>5</v>
      </c>
      <c r="B30" s="29" t="s">
        <v>140</v>
      </c>
      <c r="C30" s="29" t="s">
        <v>141</v>
      </c>
      <c r="D30" s="21" t="s">
        <v>118</v>
      </c>
      <c r="E30" s="28" t="s">
        <v>124</v>
      </c>
      <c r="F30" s="21" t="s">
        <v>125</v>
      </c>
      <c r="G30" s="31"/>
      <c r="H30" s="31">
        <f t="shared" si="2"/>
        <v>300000</v>
      </c>
      <c r="I30" s="31"/>
      <c r="J30" s="31"/>
      <c r="K30" s="31"/>
      <c r="L30" s="31"/>
      <c r="M30" s="31"/>
      <c r="N30" s="31"/>
      <c r="O30" s="31"/>
      <c r="P30" s="31">
        <v>300000</v>
      </c>
      <c r="Q30" s="31"/>
      <c r="R30" s="31"/>
      <c r="S30" s="31"/>
      <c r="T30" s="21" t="s">
        <v>41</v>
      </c>
      <c r="U30" s="21"/>
      <c r="V30" s="21" t="s">
        <v>126</v>
      </c>
    </row>
    <row r="31" spans="1:22" s="18" customFormat="1" ht="102" x14ac:dyDescent="0.25">
      <c r="A31" s="8">
        <v>6</v>
      </c>
      <c r="B31" s="29" t="s">
        <v>142</v>
      </c>
      <c r="C31" s="29" t="s">
        <v>143</v>
      </c>
      <c r="D31" s="21" t="s">
        <v>119</v>
      </c>
      <c r="E31" s="28" t="s">
        <v>46</v>
      </c>
      <c r="F31" s="21" t="s">
        <v>129</v>
      </c>
      <c r="G31" s="31"/>
      <c r="H31" s="31">
        <f t="shared" si="2"/>
        <v>100000</v>
      </c>
      <c r="I31" s="31"/>
      <c r="J31" s="31"/>
      <c r="K31" s="31"/>
      <c r="L31" s="31"/>
      <c r="M31" s="31"/>
      <c r="N31" s="31"/>
      <c r="O31" s="31"/>
      <c r="P31" s="31">
        <v>100000</v>
      </c>
      <c r="Q31" s="31"/>
      <c r="R31" s="31"/>
      <c r="S31" s="31"/>
      <c r="T31" s="21" t="s">
        <v>41</v>
      </c>
      <c r="U31" s="21"/>
      <c r="V31" s="21" t="s">
        <v>144</v>
      </c>
    </row>
    <row r="32" spans="1:22" s="18" customFormat="1" ht="72" x14ac:dyDescent="0.25">
      <c r="A32" s="8">
        <v>7</v>
      </c>
      <c r="B32" s="29" t="s">
        <v>138</v>
      </c>
      <c r="C32" s="29" t="s">
        <v>139</v>
      </c>
      <c r="D32" s="21" t="s">
        <v>120</v>
      </c>
      <c r="E32" s="21" t="s">
        <v>128</v>
      </c>
      <c r="F32" s="21"/>
      <c r="G32" s="31"/>
      <c r="H32" s="31">
        <f t="shared" si="2"/>
        <v>630000</v>
      </c>
      <c r="I32" s="31"/>
      <c r="J32" s="31"/>
      <c r="K32" s="31"/>
      <c r="L32" s="31"/>
      <c r="M32" s="31">
        <v>30000</v>
      </c>
      <c r="N32" s="31"/>
      <c r="O32" s="31"/>
      <c r="P32" s="31">
        <v>600000</v>
      </c>
      <c r="Q32" s="31"/>
      <c r="R32" s="31"/>
      <c r="S32" s="31"/>
      <c r="T32" s="21" t="s">
        <v>41</v>
      </c>
      <c r="U32" s="21"/>
      <c r="V32" s="21" t="s">
        <v>145</v>
      </c>
    </row>
    <row r="33" spans="1:22" s="18" customFormat="1" ht="48" x14ac:dyDescent="0.25">
      <c r="A33" s="8">
        <v>8</v>
      </c>
      <c r="B33" s="29" t="s">
        <v>135</v>
      </c>
      <c r="C33" s="28" t="s">
        <v>146</v>
      </c>
      <c r="D33" s="21" t="s">
        <v>149</v>
      </c>
      <c r="E33" s="21" t="s">
        <v>147</v>
      </c>
      <c r="F33" s="21" t="s">
        <v>148</v>
      </c>
      <c r="G33" s="31"/>
      <c r="H33" s="31">
        <f t="shared" si="2"/>
        <v>500000</v>
      </c>
      <c r="I33" s="31"/>
      <c r="J33" s="31"/>
      <c r="K33" s="31"/>
      <c r="L33" s="31"/>
      <c r="M33" s="31"/>
      <c r="N33" s="31"/>
      <c r="O33" s="31"/>
      <c r="P33" s="31">
        <v>500000</v>
      </c>
      <c r="Q33" s="31"/>
      <c r="R33" s="31"/>
      <c r="S33" s="31"/>
      <c r="T33" s="21" t="s">
        <v>41</v>
      </c>
      <c r="U33" s="21"/>
      <c r="V33" s="21" t="s">
        <v>151</v>
      </c>
    </row>
    <row r="34" spans="1:22" s="14" customFormat="1" ht="48" x14ac:dyDescent="0.25">
      <c r="A34" s="8">
        <v>9</v>
      </c>
      <c r="B34" s="29" t="s">
        <v>142</v>
      </c>
      <c r="C34" s="30"/>
      <c r="D34" s="21" t="s">
        <v>121</v>
      </c>
      <c r="E34" s="21" t="s">
        <v>147</v>
      </c>
      <c r="F34" s="21" t="s">
        <v>154</v>
      </c>
      <c r="G34" s="35"/>
      <c r="H34" s="31">
        <f t="shared" si="2"/>
        <v>169000</v>
      </c>
      <c r="I34" s="35"/>
      <c r="J34" s="35"/>
      <c r="K34" s="35"/>
      <c r="L34" s="35"/>
      <c r="M34" s="35"/>
      <c r="N34" s="35"/>
      <c r="O34" s="35"/>
      <c r="P34" s="31">
        <v>169000</v>
      </c>
      <c r="Q34" s="35"/>
      <c r="R34" s="35"/>
      <c r="S34" s="35"/>
      <c r="T34" s="21" t="s">
        <v>41</v>
      </c>
      <c r="U34" s="30"/>
      <c r="V34" s="21" t="s">
        <v>153</v>
      </c>
    </row>
    <row r="35" spans="1:22" s="14" customFormat="1" ht="38.25" x14ac:dyDescent="0.25">
      <c r="A35" s="8">
        <v>10</v>
      </c>
      <c r="B35" s="29" t="s">
        <v>135</v>
      </c>
      <c r="C35" s="28" t="s">
        <v>146</v>
      </c>
      <c r="D35" s="21" t="s">
        <v>122</v>
      </c>
      <c r="E35" s="21" t="s">
        <v>147</v>
      </c>
      <c r="F35" s="21" t="s">
        <v>150</v>
      </c>
      <c r="G35" s="35"/>
      <c r="H35" s="31">
        <f t="shared" si="2"/>
        <v>500000</v>
      </c>
      <c r="I35" s="35"/>
      <c r="J35" s="35"/>
      <c r="K35" s="35"/>
      <c r="L35" s="35"/>
      <c r="M35" s="35"/>
      <c r="N35" s="35"/>
      <c r="O35" s="35"/>
      <c r="P35" s="31">
        <v>500000</v>
      </c>
      <c r="Q35" s="35"/>
      <c r="R35" s="35"/>
      <c r="S35" s="35"/>
      <c r="T35" s="21" t="s">
        <v>41</v>
      </c>
      <c r="U35" s="30"/>
      <c r="V35" s="21" t="s">
        <v>152</v>
      </c>
    </row>
    <row r="36" spans="1:22" s="14" customFormat="1" ht="89.25" x14ac:dyDescent="0.25">
      <c r="A36" s="9">
        <v>11</v>
      </c>
      <c r="B36" s="21" t="s">
        <v>142</v>
      </c>
      <c r="C36" s="28" t="s">
        <v>159</v>
      </c>
      <c r="D36" s="32" t="s">
        <v>160</v>
      </c>
      <c r="E36" s="32" t="s">
        <v>82</v>
      </c>
      <c r="F36" s="32" t="s">
        <v>83</v>
      </c>
      <c r="G36" s="36"/>
      <c r="H36" s="31">
        <f t="shared" si="2"/>
        <v>25800</v>
      </c>
      <c r="I36" s="37"/>
      <c r="J36" s="37"/>
      <c r="K36" s="37" t="s">
        <v>39</v>
      </c>
      <c r="L36" s="37" t="s">
        <v>40</v>
      </c>
      <c r="M36" s="36">
        <v>25800</v>
      </c>
      <c r="N36" s="37"/>
      <c r="O36" s="37"/>
      <c r="P36" s="36"/>
      <c r="Q36" s="37"/>
      <c r="R36" s="37"/>
      <c r="S36" s="36"/>
      <c r="T36" s="28" t="s">
        <v>41</v>
      </c>
      <c r="U36" s="32"/>
      <c r="V36" s="29" t="s">
        <v>161</v>
      </c>
    </row>
    <row r="37" spans="1:22" s="14" customFormat="1" ht="72" x14ac:dyDescent="0.25">
      <c r="A37" s="9">
        <v>12</v>
      </c>
      <c r="B37" s="29" t="s">
        <v>155</v>
      </c>
      <c r="C37" s="29" t="s">
        <v>156</v>
      </c>
      <c r="D37" s="28" t="s">
        <v>162</v>
      </c>
      <c r="E37" s="29" t="s">
        <v>163</v>
      </c>
      <c r="F37" s="28" t="s">
        <v>164</v>
      </c>
      <c r="G37" s="36"/>
      <c r="H37" s="31">
        <f t="shared" si="2"/>
        <v>40000</v>
      </c>
      <c r="I37" s="37"/>
      <c r="J37" s="37"/>
      <c r="K37" s="37"/>
      <c r="L37" s="37"/>
      <c r="M37" s="37">
        <v>40000</v>
      </c>
      <c r="N37" s="37"/>
      <c r="O37" s="37"/>
      <c r="P37" s="37"/>
      <c r="Q37" s="37"/>
      <c r="R37" s="37"/>
      <c r="S37" s="36"/>
      <c r="T37" s="28" t="s">
        <v>41</v>
      </c>
      <c r="U37" s="32"/>
      <c r="V37" s="29" t="s">
        <v>165</v>
      </c>
    </row>
    <row r="38" spans="1:22" s="14" customFormat="1" ht="48" x14ac:dyDescent="0.25">
      <c r="A38" s="8">
        <v>13</v>
      </c>
      <c r="B38" s="29" t="s">
        <v>142</v>
      </c>
      <c r="C38" s="30"/>
      <c r="D38" s="21" t="s">
        <v>166</v>
      </c>
      <c r="E38" s="21" t="s">
        <v>147</v>
      </c>
      <c r="F38" s="21" t="s">
        <v>70</v>
      </c>
      <c r="G38" s="35"/>
      <c r="H38" s="31">
        <f t="shared" si="2"/>
        <v>80000</v>
      </c>
      <c r="I38" s="35"/>
      <c r="J38" s="35"/>
      <c r="K38" s="35"/>
      <c r="L38" s="35"/>
      <c r="M38" s="31">
        <v>80000</v>
      </c>
      <c r="N38" s="35"/>
      <c r="O38" s="35"/>
      <c r="P38" s="31"/>
      <c r="Q38" s="35"/>
      <c r="R38" s="35"/>
      <c r="S38" s="35"/>
      <c r="T38" s="21" t="s">
        <v>41</v>
      </c>
      <c r="U38" s="30"/>
      <c r="V38" s="21" t="s">
        <v>167</v>
      </c>
    </row>
    <row r="39" spans="1:22" s="15" customFormat="1" ht="21" customHeight="1" x14ac:dyDescent="0.25">
      <c r="A39" s="12"/>
      <c r="B39" s="33" t="s">
        <v>181</v>
      </c>
      <c r="C39" s="34"/>
      <c r="D39" s="33"/>
      <c r="E39" s="33"/>
      <c r="F39" s="33"/>
      <c r="G39" s="38"/>
      <c r="H39" s="39">
        <f t="shared" si="2"/>
        <v>3255300</v>
      </c>
      <c r="I39" s="40"/>
      <c r="J39" s="40"/>
      <c r="K39" s="40"/>
      <c r="L39" s="40"/>
      <c r="M39" s="39">
        <f>M26+M27+M28+M29+M30+M31+M32+M33+M34+M35+M36+M37+M38</f>
        <v>336300</v>
      </c>
      <c r="N39" s="40"/>
      <c r="O39" s="40"/>
      <c r="P39" s="39">
        <f>P26+P27+P28+P29+P30+P31+P32+P33+P34+P35+P36+P37+P38</f>
        <v>2919000</v>
      </c>
      <c r="Q39" s="40"/>
      <c r="R39" s="40"/>
      <c r="S39" s="39">
        <f>S26+S27+S28+S29+S30+S31+S32+S33+S34+S35+S36+S37+S38</f>
        <v>0</v>
      </c>
      <c r="T39" s="33"/>
      <c r="U39" s="34"/>
      <c r="V39" s="33"/>
    </row>
    <row r="40" spans="1:22" s="15" customFormat="1" ht="60" x14ac:dyDescent="0.25">
      <c r="A40" s="16"/>
      <c r="B40" s="17" t="s">
        <v>180</v>
      </c>
      <c r="C40" s="16"/>
      <c r="D40" s="16"/>
      <c r="E40" s="16"/>
      <c r="F40" s="16"/>
      <c r="G40" s="42"/>
      <c r="H40" s="42">
        <f>H7</f>
        <v>216583.09</v>
      </c>
      <c r="I40" s="42">
        <f>I8</f>
        <v>13527000</v>
      </c>
      <c r="J40" s="41"/>
      <c r="K40" s="41"/>
      <c r="L40" s="41"/>
      <c r="M40" s="41"/>
      <c r="N40" s="41"/>
      <c r="O40" s="41"/>
      <c r="P40" s="41"/>
      <c r="Q40" s="41"/>
      <c r="R40" s="41"/>
      <c r="S40" s="41"/>
      <c r="T40" s="16"/>
      <c r="U40" s="16"/>
      <c r="V40" s="16"/>
    </row>
    <row r="43" spans="1:22" x14ac:dyDescent="0.25">
      <c r="H43" s="13"/>
    </row>
    <row r="44" spans="1:22" s="18" customFormat="1" ht="102" x14ac:dyDescent="0.25">
      <c r="A44" s="51">
        <v>12</v>
      </c>
      <c r="B44" s="44" t="s">
        <v>90</v>
      </c>
      <c r="C44" s="44" t="s">
        <v>91</v>
      </c>
      <c r="D44" s="44" t="s">
        <v>95</v>
      </c>
      <c r="E44" s="47" t="s">
        <v>96</v>
      </c>
      <c r="F44" s="44" t="s">
        <v>97</v>
      </c>
      <c r="G44" s="48">
        <f>M44+P44+S44</f>
        <v>5945477.4000000004</v>
      </c>
      <c r="H44" s="45"/>
      <c r="I44" s="45"/>
      <c r="J44" s="45"/>
      <c r="K44" s="45" t="s">
        <v>113</v>
      </c>
      <c r="L44" s="45"/>
      <c r="M44" s="45"/>
      <c r="N44" s="45"/>
      <c r="O44" s="45"/>
      <c r="P44" s="48">
        <v>1245168.3999999999</v>
      </c>
      <c r="Q44" s="45"/>
      <c r="R44" s="45" t="s">
        <v>47</v>
      </c>
      <c r="S44" s="45">
        <v>4700309</v>
      </c>
      <c r="T44" s="46" t="s">
        <v>41</v>
      </c>
      <c r="U44" s="46"/>
      <c r="V44" s="52" t="s">
        <v>98</v>
      </c>
    </row>
  </sheetData>
  <mergeCells count="22">
    <mergeCell ref="A25:V25"/>
    <mergeCell ref="N2:P2"/>
    <mergeCell ref="Q2:S2"/>
    <mergeCell ref="K1:S1"/>
    <mergeCell ref="F1:F3"/>
    <mergeCell ref="E1:E3"/>
    <mergeCell ref="G1:J1"/>
    <mergeCell ref="G2:G3"/>
    <mergeCell ref="H2:H3"/>
    <mergeCell ref="I2:I3"/>
    <mergeCell ref="J2:J3"/>
    <mergeCell ref="K2:M2"/>
    <mergeCell ref="D1:D3"/>
    <mergeCell ref="C1:C3"/>
    <mergeCell ref="B1:B3"/>
    <mergeCell ref="B23:V23"/>
    <mergeCell ref="A1:A3"/>
    <mergeCell ref="T1:T3"/>
    <mergeCell ref="U1:U3"/>
    <mergeCell ref="V1:V3"/>
    <mergeCell ref="B21:F21"/>
    <mergeCell ref="A5:V5"/>
  </mergeCells>
  <pageMargins left="0.2" right="0.2" top="0.2" bottom="0.2" header="0.2" footer="0.2"/>
  <pageSetup paperSize="9" orientation="landscape" verticalDpi="0" r:id="rId1"/>
  <ignoredErrors>
    <ignoredError sqref="G15" formula="1"/>
  </ignoredErrors>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9"/>
  <sheetViews>
    <sheetView topLeftCell="C16" workbookViewId="0">
      <selection activeCell="E11" sqref="E11"/>
    </sheetView>
  </sheetViews>
  <sheetFormatPr defaultColWidth="8.85546875" defaultRowHeight="15" x14ac:dyDescent="0.25"/>
  <cols>
    <col min="4" max="4" width="19.5703125" customWidth="1"/>
    <col min="5" max="5" width="35.28515625" customWidth="1"/>
    <col min="6" max="6" width="30" customWidth="1"/>
    <col min="7" max="7" width="27.5703125" customWidth="1"/>
    <col min="8" max="8" width="17.140625" customWidth="1"/>
    <col min="9" max="9" width="13.28515625" customWidth="1"/>
    <col min="10" max="10" width="12.42578125" customWidth="1"/>
    <col min="11" max="11" width="12.5703125" customWidth="1"/>
    <col min="12" max="12" width="14.5703125" customWidth="1"/>
    <col min="13" max="13" width="11.85546875" customWidth="1"/>
    <col min="14" max="14" width="13" customWidth="1"/>
    <col min="15" max="15" width="12.5703125" customWidth="1"/>
    <col min="16" max="16" width="14.42578125" customWidth="1"/>
    <col min="17" max="17" width="13.7109375" customWidth="1"/>
    <col min="18" max="18" width="16.28515625" customWidth="1"/>
    <col min="19" max="19" width="11.85546875" customWidth="1"/>
    <col min="20" max="20" width="28.5703125" customWidth="1"/>
    <col min="21" max="21" width="21.7109375" customWidth="1"/>
    <col min="22" max="22" width="22.140625" customWidth="1"/>
    <col min="23" max="23" width="14.7109375" customWidth="1"/>
  </cols>
  <sheetData>
    <row r="1" spans="1:23" ht="30" customHeight="1" x14ac:dyDescent="0.25">
      <c r="A1" s="61" t="s">
        <v>7</v>
      </c>
      <c r="B1" s="80" t="s">
        <v>0</v>
      </c>
      <c r="C1" s="80" t="s">
        <v>1</v>
      </c>
      <c r="D1" s="80" t="s">
        <v>8</v>
      </c>
      <c r="E1" s="80" t="s">
        <v>2</v>
      </c>
      <c r="F1" s="80" t="s">
        <v>9</v>
      </c>
      <c r="G1" s="63" t="s">
        <v>25</v>
      </c>
      <c r="H1" s="63"/>
      <c r="I1" s="63"/>
      <c r="J1" s="63"/>
      <c r="K1" s="63" t="s">
        <v>10</v>
      </c>
      <c r="L1" s="63"/>
      <c r="M1" s="63"/>
      <c r="N1" s="63"/>
      <c r="O1" s="63"/>
      <c r="P1" s="63"/>
      <c r="Q1" s="63"/>
      <c r="R1" s="63"/>
      <c r="S1" s="63"/>
      <c r="T1" s="79" t="s">
        <v>29</v>
      </c>
      <c r="U1" s="80" t="s">
        <v>11</v>
      </c>
      <c r="V1" s="81" t="s">
        <v>30</v>
      </c>
    </row>
    <row r="2" spans="1:23" ht="15.75" customHeight="1" x14ac:dyDescent="0.25">
      <c r="A2" s="61"/>
      <c r="B2" s="80"/>
      <c r="C2" s="80"/>
      <c r="D2" s="80"/>
      <c r="E2" s="80"/>
      <c r="F2" s="80"/>
      <c r="G2" s="84" t="s">
        <v>12</v>
      </c>
      <c r="H2" s="84" t="s">
        <v>13</v>
      </c>
      <c r="I2" s="84" t="s">
        <v>14</v>
      </c>
      <c r="J2" s="84" t="s">
        <v>3</v>
      </c>
      <c r="K2" s="74" t="s">
        <v>26</v>
      </c>
      <c r="L2" s="74"/>
      <c r="M2" s="74"/>
      <c r="N2" s="74" t="s">
        <v>27</v>
      </c>
      <c r="O2" s="74"/>
      <c r="P2" s="74"/>
      <c r="Q2" s="74" t="s">
        <v>28</v>
      </c>
      <c r="R2" s="74"/>
      <c r="S2" s="74"/>
      <c r="T2" s="79"/>
      <c r="U2" s="80"/>
      <c r="V2" s="82"/>
    </row>
    <row r="3" spans="1:23" ht="55.5" x14ac:dyDescent="0.25">
      <c r="A3" s="61"/>
      <c r="B3" s="80"/>
      <c r="C3" s="80"/>
      <c r="D3" s="80"/>
      <c r="E3" s="80"/>
      <c r="F3" s="80"/>
      <c r="G3" s="84"/>
      <c r="H3" s="84"/>
      <c r="I3" s="84"/>
      <c r="J3" s="84"/>
      <c r="K3" s="7" t="s">
        <v>4</v>
      </c>
      <c r="L3" s="7" t="s">
        <v>5</v>
      </c>
      <c r="M3" s="7" t="s">
        <v>6</v>
      </c>
      <c r="N3" s="7" t="s">
        <v>4</v>
      </c>
      <c r="O3" s="7" t="s">
        <v>5</v>
      </c>
      <c r="P3" s="7" t="s">
        <v>6</v>
      </c>
      <c r="Q3" s="7" t="s">
        <v>4</v>
      </c>
      <c r="R3" s="7" t="s">
        <v>5</v>
      </c>
      <c r="S3" s="7" t="s">
        <v>6</v>
      </c>
      <c r="T3" s="79"/>
      <c r="U3" s="80"/>
      <c r="V3" s="83"/>
    </row>
    <row r="4" spans="1:23" x14ac:dyDescent="0.25">
      <c r="A4" s="4"/>
      <c r="B4" s="1">
        <v>1</v>
      </c>
      <c r="C4" s="1">
        <v>2</v>
      </c>
      <c r="D4" s="1">
        <v>3</v>
      </c>
      <c r="E4" s="1">
        <v>4</v>
      </c>
      <c r="F4" s="1">
        <v>5</v>
      </c>
      <c r="G4" s="1">
        <v>6.1</v>
      </c>
      <c r="H4" s="1">
        <v>6.2</v>
      </c>
      <c r="I4" s="1">
        <v>6.3</v>
      </c>
      <c r="J4" s="1">
        <v>6.4</v>
      </c>
      <c r="K4" s="2" t="s">
        <v>15</v>
      </c>
      <c r="L4" s="2" t="s">
        <v>16</v>
      </c>
      <c r="M4" s="2" t="s">
        <v>17</v>
      </c>
      <c r="N4" s="2" t="s">
        <v>18</v>
      </c>
      <c r="O4" s="2" t="s">
        <v>19</v>
      </c>
      <c r="P4" s="2" t="s">
        <v>20</v>
      </c>
      <c r="Q4" s="2" t="s">
        <v>21</v>
      </c>
      <c r="R4" s="2" t="s">
        <v>22</v>
      </c>
      <c r="S4" s="2" t="s">
        <v>23</v>
      </c>
      <c r="T4" s="1">
        <v>8</v>
      </c>
      <c r="U4" s="1">
        <v>9</v>
      </c>
      <c r="V4" s="1">
        <v>10</v>
      </c>
    </row>
    <row r="5" spans="1:23" ht="15" customHeight="1" x14ac:dyDescent="0.25">
      <c r="A5" s="76" t="s">
        <v>33</v>
      </c>
      <c r="B5" s="77"/>
      <c r="C5" s="77"/>
      <c r="D5" s="77"/>
      <c r="E5" s="77"/>
      <c r="F5" s="77"/>
      <c r="G5" s="77"/>
      <c r="H5" s="77"/>
      <c r="I5" s="77"/>
      <c r="J5" s="77"/>
      <c r="K5" s="77"/>
      <c r="L5" s="77"/>
      <c r="M5" s="77"/>
      <c r="N5" s="77"/>
      <c r="O5" s="77"/>
      <c r="P5" s="77"/>
      <c r="Q5" s="77"/>
      <c r="R5" s="77"/>
      <c r="S5" s="77"/>
      <c r="T5" s="77"/>
      <c r="U5" s="77"/>
      <c r="V5" s="78"/>
    </row>
    <row r="6" spans="1:23" x14ac:dyDescent="0.25">
      <c r="A6" s="5"/>
      <c r="B6" s="85" t="s">
        <v>185</v>
      </c>
      <c r="C6" s="86"/>
      <c r="D6" s="86"/>
      <c r="E6" s="86"/>
      <c r="F6" s="86"/>
      <c r="G6" s="86"/>
      <c r="H6" s="86"/>
      <c r="I6" s="86"/>
      <c r="J6" s="86"/>
      <c r="K6" s="86"/>
      <c r="L6" s="86"/>
      <c r="M6" s="86"/>
      <c r="N6" s="86"/>
      <c r="O6" s="86"/>
      <c r="P6" s="86"/>
      <c r="Q6" s="86"/>
      <c r="R6" s="86"/>
      <c r="S6" s="86"/>
      <c r="T6" s="86"/>
      <c r="U6" s="86"/>
      <c r="V6" s="87"/>
    </row>
    <row r="7" spans="1:23" ht="135" x14ac:dyDescent="0.25">
      <c r="A7" s="5">
        <v>1</v>
      </c>
      <c r="B7" s="3"/>
      <c r="C7" s="88"/>
      <c r="D7" s="89" t="s">
        <v>186</v>
      </c>
      <c r="E7" s="89" t="s">
        <v>187</v>
      </c>
      <c r="F7" s="89" t="s">
        <v>188</v>
      </c>
      <c r="G7" s="90">
        <v>17500000</v>
      </c>
      <c r="H7" s="91"/>
      <c r="I7" s="92" t="s">
        <v>189</v>
      </c>
      <c r="J7" s="93"/>
      <c r="K7" s="94"/>
      <c r="L7" s="94"/>
      <c r="M7" s="94"/>
      <c r="N7" s="91" t="s">
        <v>190</v>
      </c>
      <c r="O7" s="91" t="s">
        <v>47</v>
      </c>
      <c r="P7" s="95">
        <v>20500000</v>
      </c>
      <c r="Q7" s="91"/>
      <c r="R7" s="91"/>
      <c r="S7" s="91"/>
      <c r="T7" s="91" t="s">
        <v>191</v>
      </c>
      <c r="U7" s="91" t="s">
        <v>192</v>
      </c>
      <c r="V7" s="91" t="s">
        <v>193</v>
      </c>
    </row>
    <row r="8" spans="1:23" ht="22.5" x14ac:dyDescent="0.25">
      <c r="A8" s="5">
        <v>2</v>
      </c>
      <c r="B8" s="3"/>
      <c r="C8" s="88"/>
      <c r="D8" s="96" t="s">
        <v>194</v>
      </c>
      <c r="E8" s="96" t="s">
        <v>195</v>
      </c>
      <c r="F8" s="96" t="s">
        <v>188</v>
      </c>
      <c r="G8" s="97"/>
      <c r="H8" s="98"/>
      <c r="I8" s="99"/>
      <c r="J8" s="100" t="s">
        <v>196</v>
      </c>
      <c r="K8" s="101" t="s">
        <v>197</v>
      </c>
      <c r="L8" s="102"/>
      <c r="M8" s="103">
        <v>5250000</v>
      </c>
      <c r="N8" s="98"/>
      <c r="O8" s="98" t="s">
        <v>40</v>
      </c>
      <c r="P8" s="104">
        <v>5250000</v>
      </c>
      <c r="Q8" s="98"/>
      <c r="R8" s="98"/>
      <c r="S8" s="98"/>
      <c r="T8" s="105" t="s">
        <v>198</v>
      </c>
      <c r="U8" s="105"/>
      <c r="V8" s="106" t="s">
        <v>199</v>
      </c>
    </row>
    <row r="9" spans="1:23" x14ac:dyDescent="0.25">
      <c r="A9" s="5"/>
      <c r="B9" s="107" t="s">
        <v>200</v>
      </c>
      <c r="C9" s="108"/>
      <c r="D9" s="108"/>
      <c r="E9" s="108"/>
      <c r="F9" s="108"/>
      <c r="G9" s="108"/>
      <c r="H9" s="108"/>
      <c r="I9" s="108"/>
      <c r="J9" s="108"/>
      <c r="K9" s="108"/>
      <c r="L9" s="108"/>
      <c r="M9" s="108"/>
      <c r="N9" s="108"/>
      <c r="O9" s="108"/>
      <c r="P9" s="108"/>
      <c r="Q9" s="108"/>
      <c r="R9" s="108"/>
      <c r="S9" s="108"/>
      <c r="T9" s="108"/>
      <c r="U9" s="108"/>
      <c r="V9" s="3"/>
    </row>
    <row r="10" spans="1:23" ht="90" x14ac:dyDescent="0.25">
      <c r="A10" s="5">
        <v>3</v>
      </c>
      <c r="B10" s="3"/>
      <c r="C10" s="3"/>
      <c r="D10" s="109" t="s">
        <v>201</v>
      </c>
      <c r="E10" s="91" t="s">
        <v>202</v>
      </c>
      <c r="F10" s="94" t="s">
        <v>203</v>
      </c>
      <c r="G10" s="110">
        <v>0</v>
      </c>
      <c r="H10" s="110">
        <v>0</v>
      </c>
      <c r="I10" s="90">
        <v>5000</v>
      </c>
      <c r="J10" s="110">
        <v>0</v>
      </c>
      <c r="K10" s="111">
        <v>42206</v>
      </c>
      <c r="L10" s="111">
        <v>42369</v>
      </c>
      <c r="M10" s="112">
        <v>3200</v>
      </c>
      <c r="N10" s="113">
        <v>42370</v>
      </c>
      <c r="O10" s="113">
        <v>42735</v>
      </c>
      <c r="P10" s="110">
        <v>600</v>
      </c>
      <c r="Q10" s="113">
        <v>42736</v>
      </c>
      <c r="R10" s="113">
        <v>43100</v>
      </c>
      <c r="S10" s="110">
        <v>600</v>
      </c>
      <c r="T10" s="91" t="s">
        <v>204</v>
      </c>
      <c r="U10" s="91" t="s">
        <v>205</v>
      </c>
      <c r="V10" s="3"/>
    </row>
    <row r="11" spans="1:23" ht="60" x14ac:dyDescent="0.25">
      <c r="A11" s="5">
        <v>4</v>
      </c>
      <c r="B11" s="3"/>
      <c r="C11" s="3"/>
      <c r="D11" s="94" t="s">
        <v>206</v>
      </c>
      <c r="E11" s="94" t="s">
        <v>207</v>
      </c>
      <c r="F11" s="94" t="s">
        <v>208</v>
      </c>
      <c r="G11" s="114">
        <v>5000</v>
      </c>
      <c r="H11" s="115">
        <v>0</v>
      </c>
      <c r="I11" s="115">
        <v>0</v>
      </c>
      <c r="J11" s="115">
        <v>0</v>
      </c>
      <c r="K11" s="116" t="s">
        <v>209</v>
      </c>
      <c r="L11" s="116" t="s">
        <v>209</v>
      </c>
      <c r="M11" s="116">
        <v>0</v>
      </c>
      <c r="N11" s="115" t="s">
        <v>209</v>
      </c>
      <c r="O11" s="115" t="s">
        <v>209</v>
      </c>
      <c r="P11" s="115">
        <v>0</v>
      </c>
      <c r="Q11" s="117">
        <v>42826</v>
      </c>
      <c r="R11" s="117">
        <v>43069</v>
      </c>
      <c r="S11" s="114">
        <v>5000</v>
      </c>
      <c r="T11" s="118" t="s">
        <v>210</v>
      </c>
      <c r="U11" s="118" t="s">
        <v>209</v>
      </c>
      <c r="V11" s="3"/>
    </row>
    <row r="12" spans="1:23" ht="90" x14ac:dyDescent="0.25">
      <c r="A12" s="5">
        <v>5</v>
      </c>
      <c r="B12" s="3"/>
      <c r="C12" s="3"/>
      <c r="D12" s="118" t="s">
        <v>211</v>
      </c>
      <c r="E12" s="118" t="s">
        <v>212</v>
      </c>
      <c r="F12" s="119" t="s">
        <v>213</v>
      </c>
      <c r="G12" s="115" t="s">
        <v>214</v>
      </c>
      <c r="H12" s="115">
        <v>0</v>
      </c>
      <c r="I12" s="115">
        <v>0</v>
      </c>
      <c r="J12" s="115">
        <v>0</v>
      </c>
      <c r="K12" s="120">
        <v>42125</v>
      </c>
      <c r="L12" s="120">
        <v>42338</v>
      </c>
      <c r="M12" s="116" t="s">
        <v>215</v>
      </c>
      <c r="N12" s="117">
        <v>42491</v>
      </c>
      <c r="O12" s="117">
        <v>42704</v>
      </c>
      <c r="P12" s="115" t="s">
        <v>215</v>
      </c>
      <c r="Q12" s="117">
        <v>42856</v>
      </c>
      <c r="R12" s="117">
        <v>43069</v>
      </c>
      <c r="S12" s="115" t="s">
        <v>215</v>
      </c>
      <c r="T12" s="109" t="s">
        <v>216</v>
      </c>
      <c r="U12" s="109"/>
      <c r="V12" s="3"/>
    </row>
    <row r="13" spans="1:23" x14ac:dyDescent="0.25">
      <c r="A13" s="5"/>
      <c r="B13" s="121" t="s">
        <v>217</v>
      </c>
      <c r="C13" s="122"/>
      <c r="D13" s="122"/>
      <c r="E13" s="122"/>
      <c r="F13" s="122"/>
      <c r="G13" s="122"/>
      <c r="H13" s="122"/>
      <c r="I13" s="122"/>
      <c r="J13" s="122"/>
      <c r="K13" s="122"/>
      <c r="L13" s="122"/>
      <c r="M13" s="122"/>
      <c r="N13" s="122"/>
      <c r="O13" s="122"/>
      <c r="P13" s="122"/>
      <c r="Q13" s="122"/>
      <c r="R13" s="122"/>
      <c r="S13" s="122"/>
      <c r="T13" s="122"/>
      <c r="U13" s="122"/>
      <c r="V13" s="122"/>
      <c r="W13" s="122"/>
    </row>
    <row r="14" spans="1:23" ht="165" x14ac:dyDescent="0.25">
      <c r="A14" s="123">
        <v>6</v>
      </c>
      <c r="B14" s="123"/>
      <c r="C14" s="123"/>
      <c r="D14" s="112"/>
      <c r="E14" s="94" t="s">
        <v>218</v>
      </c>
      <c r="F14" s="94" t="s">
        <v>219</v>
      </c>
      <c r="G14" s="94" t="s">
        <v>220</v>
      </c>
      <c r="H14" s="94" t="s">
        <v>12</v>
      </c>
      <c r="I14" s="112"/>
      <c r="J14" s="112"/>
      <c r="K14" s="112"/>
      <c r="L14" s="112" t="s">
        <v>221</v>
      </c>
      <c r="M14" s="112" t="s">
        <v>222</v>
      </c>
      <c r="N14" s="112"/>
      <c r="O14" s="112" t="s">
        <v>223</v>
      </c>
      <c r="P14" s="112" t="s">
        <v>224</v>
      </c>
      <c r="Q14" s="112"/>
      <c r="R14" s="112"/>
      <c r="S14" s="112"/>
      <c r="T14" s="112"/>
      <c r="U14" s="124" t="s">
        <v>225</v>
      </c>
      <c r="V14" s="124" t="s">
        <v>226</v>
      </c>
      <c r="W14" s="94"/>
    </row>
    <row r="15" spans="1:23" ht="165" x14ac:dyDescent="0.25">
      <c r="A15" s="123">
        <v>7</v>
      </c>
      <c r="B15" s="123"/>
      <c r="C15" s="123"/>
      <c r="D15" s="112"/>
      <c r="E15" s="94" t="s">
        <v>227</v>
      </c>
      <c r="F15" s="94" t="s">
        <v>228</v>
      </c>
      <c r="G15" s="94" t="s">
        <v>229</v>
      </c>
      <c r="H15" s="94" t="s">
        <v>12</v>
      </c>
      <c r="I15" s="112"/>
      <c r="J15" s="112"/>
      <c r="K15" s="112"/>
      <c r="L15" s="112" t="s">
        <v>230</v>
      </c>
      <c r="M15" s="112" t="s">
        <v>231</v>
      </c>
      <c r="N15" s="125">
        <v>150000</v>
      </c>
      <c r="O15" s="112" t="s">
        <v>232</v>
      </c>
      <c r="P15" s="112" t="s">
        <v>233</v>
      </c>
      <c r="Q15" s="125">
        <v>150000</v>
      </c>
      <c r="R15" s="112"/>
      <c r="S15" s="112"/>
      <c r="T15" s="112"/>
      <c r="U15" s="124" t="s">
        <v>234</v>
      </c>
      <c r="V15" s="124" t="s">
        <v>234</v>
      </c>
      <c r="W15" s="94"/>
    </row>
    <row r="16" spans="1:23" ht="75" x14ac:dyDescent="0.25">
      <c r="A16" s="123">
        <v>9</v>
      </c>
      <c r="B16" s="123"/>
      <c r="C16" s="123"/>
      <c r="D16" s="112"/>
      <c r="E16" s="126" t="s">
        <v>235</v>
      </c>
      <c r="F16" s="126"/>
      <c r="G16" s="126" t="s">
        <v>236</v>
      </c>
      <c r="H16" s="126" t="s">
        <v>12</v>
      </c>
      <c r="I16" s="127"/>
      <c r="J16" s="127"/>
      <c r="K16" s="127"/>
      <c r="L16" s="128">
        <v>2015</v>
      </c>
      <c r="M16" s="128">
        <v>2015</v>
      </c>
      <c r="N16" s="129"/>
      <c r="O16" s="130"/>
      <c r="P16" s="130"/>
      <c r="Q16" s="128"/>
      <c r="R16" s="130"/>
      <c r="S16" s="130"/>
      <c r="T16" s="130"/>
      <c r="U16" s="131" t="s">
        <v>237</v>
      </c>
      <c r="V16" s="132"/>
      <c r="W16" s="133"/>
    </row>
    <row r="17" spans="1:23" ht="75" x14ac:dyDescent="0.25">
      <c r="A17" s="123">
        <v>10</v>
      </c>
      <c r="B17" s="123"/>
      <c r="C17" s="123"/>
      <c r="D17" s="112"/>
      <c r="E17" s="126" t="s">
        <v>235</v>
      </c>
      <c r="F17" s="126"/>
      <c r="G17" s="126" t="s">
        <v>236</v>
      </c>
      <c r="H17" s="126" t="s">
        <v>12</v>
      </c>
      <c r="I17" s="127"/>
      <c r="J17" s="127"/>
      <c r="K17" s="127"/>
      <c r="L17" s="128">
        <v>2015</v>
      </c>
      <c r="M17" s="128">
        <v>2015</v>
      </c>
      <c r="N17" s="129"/>
      <c r="O17" s="130"/>
      <c r="P17" s="130"/>
      <c r="Q17" s="128"/>
      <c r="R17" s="130"/>
      <c r="S17" s="130"/>
      <c r="T17" s="130"/>
      <c r="U17" s="131" t="s">
        <v>237</v>
      </c>
      <c r="V17" s="132"/>
      <c r="W17" s="133"/>
    </row>
    <row r="18" spans="1:23" ht="75" x14ac:dyDescent="0.25">
      <c r="A18" s="123">
        <v>11</v>
      </c>
      <c r="B18" s="123"/>
      <c r="C18" s="123"/>
      <c r="D18" s="112"/>
      <c r="E18" s="126" t="s">
        <v>235</v>
      </c>
      <c r="F18" s="126"/>
      <c r="G18" s="126" t="s">
        <v>236</v>
      </c>
      <c r="H18" s="126" t="s">
        <v>12</v>
      </c>
      <c r="I18" s="127"/>
      <c r="J18" s="127"/>
      <c r="K18" s="127"/>
      <c r="L18" s="128">
        <v>2015</v>
      </c>
      <c r="M18" s="128">
        <v>2015</v>
      </c>
      <c r="N18" s="129"/>
      <c r="O18" s="130"/>
      <c r="P18" s="130"/>
      <c r="Q18" s="128"/>
      <c r="R18" s="130"/>
      <c r="S18" s="130"/>
      <c r="T18" s="130"/>
      <c r="U18" s="131" t="s">
        <v>237</v>
      </c>
      <c r="V18" s="132"/>
      <c r="W18" s="133"/>
    </row>
    <row r="19" spans="1:23" ht="75" x14ac:dyDescent="0.25">
      <c r="A19" s="123">
        <v>12</v>
      </c>
      <c r="B19" s="123"/>
      <c r="C19" s="123"/>
      <c r="D19" s="112"/>
      <c r="E19" s="126" t="s">
        <v>235</v>
      </c>
      <c r="F19" s="126"/>
      <c r="G19" s="126" t="s">
        <v>236</v>
      </c>
      <c r="H19" s="126" t="s">
        <v>12</v>
      </c>
      <c r="I19" s="127"/>
      <c r="J19" s="127"/>
      <c r="K19" s="127"/>
      <c r="L19" s="128">
        <v>2015</v>
      </c>
      <c r="M19" s="128">
        <v>2015</v>
      </c>
      <c r="N19" s="129"/>
      <c r="O19" s="130"/>
      <c r="P19" s="130"/>
      <c r="Q19" s="128"/>
      <c r="R19" s="130"/>
      <c r="S19" s="130"/>
      <c r="T19" s="130"/>
      <c r="U19" s="131" t="s">
        <v>237</v>
      </c>
      <c r="V19" s="132"/>
      <c r="W19" s="133"/>
    </row>
    <row r="20" spans="1:23" ht="75" x14ac:dyDescent="0.25">
      <c r="A20" s="123">
        <v>13</v>
      </c>
      <c r="B20" s="123"/>
      <c r="C20" s="123"/>
      <c r="D20" s="112"/>
      <c r="E20" s="126" t="s">
        <v>235</v>
      </c>
      <c r="F20" s="126"/>
      <c r="G20" s="126" t="s">
        <v>238</v>
      </c>
      <c r="H20" s="126" t="s">
        <v>12</v>
      </c>
      <c r="I20" s="127"/>
      <c r="J20" s="127"/>
      <c r="K20" s="127"/>
      <c r="L20" s="128">
        <v>2015</v>
      </c>
      <c r="M20" s="128">
        <v>2015</v>
      </c>
      <c r="N20" s="129"/>
      <c r="O20" s="130"/>
      <c r="P20" s="130"/>
      <c r="Q20" s="128"/>
      <c r="R20" s="130"/>
      <c r="S20" s="130"/>
      <c r="T20" s="130"/>
      <c r="U20" s="131" t="s">
        <v>237</v>
      </c>
      <c r="V20" s="132"/>
      <c r="W20" s="133"/>
    </row>
    <row r="21" spans="1:23" ht="75" x14ac:dyDescent="0.25">
      <c r="A21" s="123">
        <v>14</v>
      </c>
      <c r="B21" s="123"/>
      <c r="C21" s="123"/>
      <c r="D21" s="112"/>
      <c r="E21" s="126" t="s">
        <v>235</v>
      </c>
      <c r="F21" s="126"/>
      <c r="G21" s="126" t="s">
        <v>236</v>
      </c>
      <c r="H21" s="126" t="s">
        <v>12</v>
      </c>
      <c r="I21" s="127"/>
      <c r="J21" s="127"/>
      <c r="K21" s="127"/>
      <c r="L21" s="128">
        <v>2015</v>
      </c>
      <c r="M21" s="128">
        <v>2015</v>
      </c>
      <c r="N21" s="129"/>
      <c r="O21" s="130"/>
      <c r="P21" s="130"/>
      <c r="Q21" s="128"/>
      <c r="R21" s="130"/>
      <c r="S21" s="130"/>
      <c r="T21" s="130"/>
      <c r="U21" s="131" t="s">
        <v>237</v>
      </c>
      <c r="V21" s="132"/>
      <c r="W21" s="133"/>
    </row>
    <row r="22" spans="1:23" ht="75" x14ac:dyDescent="0.25">
      <c r="A22" s="123">
        <v>15</v>
      </c>
      <c r="B22" s="123"/>
      <c r="C22" s="123"/>
      <c r="D22" s="112"/>
      <c r="E22" s="126" t="s">
        <v>235</v>
      </c>
      <c r="F22" s="126"/>
      <c r="G22" s="126" t="s">
        <v>236</v>
      </c>
      <c r="H22" s="126" t="s">
        <v>12</v>
      </c>
      <c r="I22" s="127"/>
      <c r="J22" s="127"/>
      <c r="K22" s="127"/>
      <c r="L22" s="128">
        <v>2015</v>
      </c>
      <c r="M22" s="128">
        <v>2015</v>
      </c>
      <c r="N22" s="129"/>
      <c r="O22" s="130"/>
      <c r="P22" s="130"/>
      <c r="Q22" s="128"/>
      <c r="R22" s="130"/>
      <c r="S22" s="130"/>
      <c r="T22" s="130"/>
      <c r="U22" s="131" t="s">
        <v>237</v>
      </c>
      <c r="V22" s="132"/>
      <c r="W22" s="133"/>
    </row>
    <row r="23" spans="1:23" ht="75" x14ac:dyDescent="0.25">
      <c r="A23" s="123">
        <v>16</v>
      </c>
      <c r="B23" s="123"/>
      <c r="C23" s="123"/>
      <c r="D23" s="112"/>
      <c r="E23" s="126" t="s">
        <v>235</v>
      </c>
      <c r="F23" s="126"/>
      <c r="G23" s="126" t="s">
        <v>236</v>
      </c>
      <c r="H23" s="126" t="s">
        <v>12</v>
      </c>
      <c r="I23" s="127"/>
      <c r="J23" s="127"/>
      <c r="K23" s="127"/>
      <c r="L23" s="128">
        <v>2015</v>
      </c>
      <c r="M23" s="128">
        <v>2015</v>
      </c>
      <c r="N23" s="129"/>
      <c r="O23" s="130"/>
      <c r="P23" s="130"/>
      <c r="Q23" s="128"/>
      <c r="R23" s="130"/>
      <c r="S23" s="130"/>
      <c r="T23" s="130"/>
      <c r="U23" s="131" t="s">
        <v>237</v>
      </c>
      <c r="V23" s="132"/>
      <c r="W23" s="133"/>
    </row>
    <row r="24" spans="1:23" ht="75" x14ac:dyDescent="0.25">
      <c r="A24" s="123">
        <v>17</v>
      </c>
      <c r="B24" s="123"/>
      <c r="C24" s="123"/>
      <c r="D24" s="112"/>
      <c r="E24" s="126" t="s">
        <v>235</v>
      </c>
      <c r="F24" s="126"/>
      <c r="G24" s="126" t="s">
        <v>236</v>
      </c>
      <c r="H24" s="126" t="s">
        <v>12</v>
      </c>
      <c r="I24" s="127"/>
      <c r="J24" s="127"/>
      <c r="K24" s="127"/>
      <c r="L24" s="128">
        <v>2015</v>
      </c>
      <c r="M24" s="128">
        <v>2015</v>
      </c>
      <c r="N24" s="129"/>
      <c r="O24" s="130"/>
      <c r="P24" s="130"/>
      <c r="Q24" s="128"/>
      <c r="R24" s="130"/>
      <c r="S24" s="130"/>
      <c r="T24" s="130"/>
      <c r="U24" s="131" t="s">
        <v>237</v>
      </c>
      <c r="V24" s="132"/>
      <c r="W24" s="133"/>
    </row>
    <row r="25" spans="1:23" ht="75" x14ac:dyDescent="0.25">
      <c r="A25" s="123">
        <v>18</v>
      </c>
      <c r="B25" s="123"/>
      <c r="C25" s="123"/>
      <c r="D25" s="112"/>
      <c r="E25" s="126" t="s">
        <v>235</v>
      </c>
      <c r="F25" s="126"/>
      <c r="G25" s="126" t="s">
        <v>238</v>
      </c>
      <c r="H25" s="126" t="s">
        <v>12</v>
      </c>
      <c r="I25" s="127"/>
      <c r="J25" s="127"/>
      <c r="K25" s="127"/>
      <c r="L25" s="130"/>
      <c r="M25" s="130"/>
      <c r="N25" s="130"/>
      <c r="O25" s="130">
        <v>2016</v>
      </c>
      <c r="P25" s="130">
        <v>2016</v>
      </c>
      <c r="Q25" s="134"/>
      <c r="R25" s="130"/>
      <c r="S25" s="130"/>
      <c r="T25" s="130"/>
      <c r="U25" s="131" t="s">
        <v>237</v>
      </c>
      <c r="V25" s="132"/>
      <c r="W25" s="133"/>
    </row>
    <row r="26" spans="1:23" ht="75" x14ac:dyDescent="0.25">
      <c r="A26" s="123">
        <v>19</v>
      </c>
      <c r="B26" s="123"/>
      <c r="C26" s="123"/>
      <c r="D26" s="112"/>
      <c r="E26" s="126" t="s">
        <v>235</v>
      </c>
      <c r="F26" s="126"/>
      <c r="G26" s="126" t="s">
        <v>236</v>
      </c>
      <c r="H26" s="126" t="s">
        <v>12</v>
      </c>
      <c r="I26" s="127"/>
      <c r="J26" s="127"/>
      <c r="K26" s="127"/>
      <c r="L26" s="130"/>
      <c r="M26" s="130"/>
      <c r="N26" s="130"/>
      <c r="O26" s="130">
        <v>2016</v>
      </c>
      <c r="P26" s="130">
        <v>2016</v>
      </c>
      <c r="Q26" s="134"/>
      <c r="R26" s="130"/>
      <c r="S26" s="130"/>
      <c r="T26" s="130"/>
      <c r="U26" s="131" t="s">
        <v>237</v>
      </c>
      <c r="V26" s="132"/>
      <c r="W26" s="133"/>
    </row>
    <row r="27" spans="1:23" ht="75" x14ac:dyDescent="0.25">
      <c r="A27" s="123">
        <v>20</v>
      </c>
      <c r="B27" s="123"/>
      <c r="C27" s="123"/>
      <c r="D27" s="112"/>
      <c r="E27" s="126" t="s">
        <v>235</v>
      </c>
      <c r="F27" s="126"/>
      <c r="G27" s="126" t="s">
        <v>238</v>
      </c>
      <c r="H27" s="126" t="s">
        <v>12</v>
      </c>
      <c r="I27" s="127"/>
      <c r="J27" s="127"/>
      <c r="K27" s="127"/>
      <c r="L27" s="130"/>
      <c r="M27" s="130"/>
      <c r="N27" s="130"/>
      <c r="O27" s="130"/>
      <c r="P27" s="130"/>
      <c r="Q27" s="130"/>
      <c r="R27" s="130">
        <v>2017</v>
      </c>
      <c r="S27" s="130">
        <v>2017</v>
      </c>
      <c r="T27" s="135"/>
      <c r="U27" s="131" t="s">
        <v>237</v>
      </c>
      <c r="V27" s="132"/>
      <c r="W27" s="133"/>
    </row>
    <row r="28" spans="1:23" ht="75" x14ac:dyDescent="0.25">
      <c r="A28" s="123">
        <v>21</v>
      </c>
      <c r="B28" s="123"/>
      <c r="C28" s="123"/>
      <c r="D28" s="112"/>
      <c r="E28" s="126" t="s">
        <v>235</v>
      </c>
      <c r="F28" s="126"/>
      <c r="G28" s="126" t="s">
        <v>236</v>
      </c>
      <c r="H28" s="126" t="s">
        <v>12</v>
      </c>
      <c r="I28" s="127"/>
      <c r="J28" s="127"/>
      <c r="K28" s="127"/>
      <c r="L28" s="130"/>
      <c r="M28" s="130"/>
      <c r="N28" s="130"/>
      <c r="O28" s="130"/>
      <c r="P28" s="130"/>
      <c r="Q28" s="130"/>
      <c r="R28" s="130">
        <v>2017</v>
      </c>
      <c r="S28" s="130">
        <v>2017</v>
      </c>
      <c r="T28" s="135"/>
      <c r="U28" s="131" t="s">
        <v>237</v>
      </c>
      <c r="V28" s="132"/>
      <c r="W28" s="133"/>
    </row>
    <row r="29" spans="1:23" ht="90" x14ac:dyDescent="0.25">
      <c r="A29" s="123">
        <v>22</v>
      </c>
      <c r="B29" s="123"/>
      <c r="C29" s="123"/>
      <c r="D29" s="136"/>
      <c r="E29" s="91" t="s">
        <v>239</v>
      </c>
      <c r="F29" s="91" t="s">
        <v>240</v>
      </c>
      <c r="G29" s="94" t="s">
        <v>241</v>
      </c>
      <c r="H29" s="137">
        <v>85000000</v>
      </c>
      <c r="I29" s="110"/>
      <c r="J29" s="110"/>
      <c r="K29" s="110"/>
      <c r="L29" s="112"/>
      <c r="M29" s="112"/>
      <c r="N29" s="138"/>
      <c r="O29" s="137" t="s">
        <v>242</v>
      </c>
      <c r="P29" s="110"/>
      <c r="Q29" s="137">
        <v>11700000</v>
      </c>
      <c r="R29" s="110"/>
      <c r="S29" s="110" t="s">
        <v>243</v>
      </c>
      <c r="T29" s="110"/>
      <c r="U29" s="91" t="s">
        <v>244</v>
      </c>
      <c r="V29" s="91"/>
      <c r="W29" s="91" t="s">
        <v>245</v>
      </c>
    </row>
  </sheetData>
  <mergeCells count="22">
    <mergeCell ref="B13:W13"/>
    <mergeCell ref="D1:D3"/>
    <mergeCell ref="E1:E3"/>
    <mergeCell ref="F1:F3"/>
    <mergeCell ref="B6:V6"/>
    <mergeCell ref="B9:U9"/>
    <mergeCell ref="N2:P2"/>
    <mergeCell ref="Q2:S2"/>
    <mergeCell ref="A5:V5"/>
    <mergeCell ref="G1:J1"/>
    <mergeCell ref="K1:S1"/>
    <mergeCell ref="T1:T3"/>
    <mergeCell ref="U1:U3"/>
    <mergeCell ref="V1:V3"/>
    <mergeCell ref="G2:G3"/>
    <mergeCell ref="H2:H3"/>
    <mergeCell ref="I2:I3"/>
    <mergeCell ref="J2:J3"/>
    <mergeCell ref="K2:M2"/>
    <mergeCell ref="A1:A3"/>
    <mergeCell ref="B1:B3"/>
    <mergeCell ref="C1:C3"/>
  </mergeCells>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Poti</vt:lpstr>
      <vt:lpstr>სახელმწიფო სტრუქტურები</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2015-12-29T20:58:00Z</dcterms:modified>
</cp:coreProperties>
</file>